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tabRatio="801" activeTab="1"/>
  </bookViews>
  <sheets>
    <sheet name="Форма ИКБ" sheetId="1" r:id="rId1"/>
    <sheet name="Форма СБФ" sheetId="2" r:id="rId2"/>
    <sheet name="Форма СУ" sheetId="3" r:id="rId3"/>
    <sheet name="Форма ИФ" sheetId="4" r:id="rId4"/>
    <sheet name="Форма ФД" sheetId="5" r:id="rId5"/>
    <sheet name="Формам ЭИР-1" sheetId="6" r:id="rId6"/>
  </sheets>
  <definedNames/>
  <calcPr fullCalcOnLoad="1" refMode="R1C1"/>
</workbook>
</file>

<file path=xl/sharedStrings.xml><?xml version="1.0" encoding="utf-8"?>
<sst xmlns="http://schemas.openxmlformats.org/spreadsheetml/2006/main" count="274" uniqueCount="216">
  <si>
    <t>Учебников в библиотечных фондах</t>
  </si>
  <si>
    <t>всего</t>
  </si>
  <si>
    <t>Из них физически изношенных</t>
  </si>
  <si>
    <t>%</t>
  </si>
  <si>
    <t>(экз.)</t>
  </si>
  <si>
    <t>Всего:</t>
  </si>
  <si>
    <t>1 класс</t>
  </si>
  <si>
    <t>2 класс</t>
  </si>
  <si>
    <t>3 класс</t>
  </si>
  <si>
    <t>4 класс</t>
  </si>
  <si>
    <t>6 класс</t>
  </si>
  <si>
    <t>8 класс</t>
  </si>
  <si>
    <t>9 класс</t>
  </si>
  <si>
    <t>10 класс</t>
  </si>
  <si>
    <t>11 класс</t>
  </si>
  <si>
    <t>социально незащищенных</t>
  </si>
  <si>
    <t>5 класс</t>
  </si>
  <si>
    <t>7 класс</t>
  </si>
  <si>
    <t>Обеспеченность учебниками из библиотечных фондов</t>
  </si>
  <si>
    <t>Сводный учет</t>
  </si>
  <si>
    <t xml:space="preserve">Из них старше 4-х лет </t>
  </si>
  <si>
    <t>Информационная карта библиотекаря</t>
  </si>
  <si>
    <t>№</t>
  </si>
  <si>
    <t>Позиция</t>
  </si>
  <si>
    <t>Информационные  данные</t>
  </si>
  <si>
    <t>1.</t>
  </si>
  <si>
    <t>2.</t>
  </si>
  <si>
    <t>3.</t>
  </si>
  <si>
    <t>4.</t>
  </si>
  <si>
    <t>5.</t>
  </si>
  <si>
    <t>Год рождения</t>
  </si>
  <si>
    <t>6.</t>
  </si>
  <si>
    <t>7.</t>
  </si>
  <si>
    <t>Наименование учебного заведения, год окончания</t>
  </si>
  <si>
    <t>8.</t>
  </si>
  <si>
    <t>9.</t>
  </si>
  <si>
    <t>10.</t>
  </si>
  <si>
    <t>11.</t>
  </si>
  <si>
    <t>Награды (грамоты)</t>
  </si>
  <si>
    <t>Ф.И.О  библиотекаря (полностью)</t>
  </si>
  <si>
    <t>Контактный телефон</t>
  </si>
  <si>
    <t>Акдрес электронной почты</t>
  </si>
  <si>
    <t>12.</t>
  </si>
  <si>
    <r>
      <t xml:space="preserve">Наименование образовательного учреждения </t>
    </r>
    <r>
      <rPr>
        <i/>
        <sz val="10"/>
        <rFont val="Arial"/>
        <family val="2"/>
      </rPr>
      <t>(полностью)</t>
    </r>
  </si>
  <si>
    <r>
      <t xml:space="preserve">Юридический </t>
    </r>
    <r>
      <rPr>
        <i/>
        <sz val="10"/>
        <rFont val="Arial"/>
        <family val="2"/>
      </rPr>
      <t>адрес (индекс, область, район, улица, дом)</t>
    </r>
  </si>
  <si>
    <t>13.</t>
  </si>
  <si>
    <t>Год издания</t>
  </si>
  <si>
    <t>Класс</t>
  </si>
  <si>
    <t>Часть</t>
  </si>
  <si>
    <t xml:space="preserve">Дополнительные источники финансирования закупок литературы в фонды школьных библиотек </t>
  </si>
  <si>
    <t>Возможные источники:</t>
  </si>
  <si>
    <t xml:space="preserve"> Муниципальный бюджет</t>
  </si>
  <si>
    <t xml:space="preserve"> Внебюджетные средства школы</t>
  </si>
  <si>
    <t xml:space="preserve"> Родительские средства</t>
  </si>
  <si>
    <t xml:space="preserve"> Средства Попечительского совета школы</t>
  </si>
  <si>
    <t xml:space="preserve"> Средства частных лиц - Спонсорская помощь</t>
  </si>
  <si>
    <t xml:space="preserve"> Федеральный бюджет</t>
  </si>
  <si>
    <t xml:space="preserve"> Региональный бюджет</t>
  </si>
  <si>
    <t>№ п/п</t>
  </si>
  <si>
    <t>Год поступления средств</t>
  </si>
  <si>
    <t>Месяц поступления средств</t>
  </si>
  <si>
    <t>Источник финансирования (копировать из списка "Возможные источники")</t>
  </si>
  <si>
    <t>Целевое назначение (программа)</t>
  </si>
  <si>
    <t>Код школы по Форме РЦ-СП</t>
  </si>
  <si>
    <t>Год поступления литературы</t>
  </si>
  <si>
    <t xml:space="preserve">Месяц поступления литературы </t>
  </si>
  <si>
    <t xml:space="preserve">Учебники </t>
  </si>
  <si>
    <t>Методическая литература</t>
  </si>
  <si>
    <t>Художественная литература</t>
  </si>
  <si>
    <t>Краеведческая литература</t>
  </si>
  <si>
    <t>Выделено средств (руб.)</t>
  </si>
  <si>
    <t>Приобретено (кол-во экз.)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</si>
  <si>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</si>
  <si>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</si>
  <si>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</si>
  <si>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</si>
  <si>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</si>
  <si>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</si>
  <si>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</si>
  <si>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</si>
  <si>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</si>
  <si>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</si>
  <si>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</si>
  <si>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</si>
  <si>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</si>
  <si>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</si>
  <si>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</si>
  <si>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</si>
  <si>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Итого:</t>
  </si>
  <si>
    <t>Приоб-ретено (кол-во экз.)</t>
  </si>
  <si>
    <t>Информация</t>
  </si>
  <si>
    <t xml:space="preserve">о состоянии библиотечных фондов библиотек образовательных учреждений </t>
  </si>
  <si>
    <t>Наименование показателя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</si>
  <si>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</si>
  <si>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</si>
  <si>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</si>
  <si>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</si>
  <si>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</si>
  <si>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</si>
  <si>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</si>
  <si>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</si>
  <si>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</si>
  <si>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Иные издания (указать какие) видеофильмы</t>
  </si>
  <si>
    <t>Форма ФД</t>
  </si>
  <si>
    <t xml:space="preserve">Приобретено учебников в личное пользование </t>
  </si>
  <si>
    <t xml:space="preserve">Приобретено учебных пособий разового использования (рабочие тетради, прописи, тетради-учебники и др.) </t>
  </si>
  <si>
    <t>Дата приобретения</t>
  </si>
  <si>
    <t>кол-во экз.</t>
  </si>
  <si>
    <t>на сумму (руб.)</t>
  </si>
  <si>
    <t>1-й</t>
  </si>
  <si>
    <t>2-й</t>
  </si>
  <si>
    <t>3-й</t>
  </si>
  <si>
    <t>4-й</t>
  </si>
  <si>
    <t>5-й</t>
  </si>
  <si>
    <t>6-й</t>
  </si>
  <si>
    <t>7-й</t>
  </si>
  <si>
    <t>8-й</t>
  </si>
  <si>
    <t>9-й</t>
  </si>
  <si>
    <t>10-й</t>
  </si>
  <si>
    <t>11-й</t>
  </si>
  <si>
    <t xml:space="preserve">Электронные учебники (учебные пособия), образовательные, справочные, энциклопедические и другие издания на CD-ROM </t>
  </si>
  <si>
    <t xml:space="preserve">Назначение CD-ROM </t>
  </si>
  <si>
    <t>Учебник</t>
  </si>
  <si>
    <t>Лабораторный практикум</t>
  </si>
  <si>
    <t>Энциклопедия</t>
  </si>
  <si>
    <t>Справочник</t>
  </si>
  <si>
    <t>Тестовые программы</t>
  </si>
  <si>
    <t>Обучающие игры</t>
  </si>
  <si>
    <t>Образовательная программа</t>
  </si>
  <si>
    <t>Автор, составитель, научный руководитель проекта</t>
  </si>
  <si>
    <t>Наименование</t>
  </si>
  <si>
    <t>Фирма производитель/Издательство</t>
  </si>
  <si>
    <t>Год поступления</t>
  </si>
  <si>
    <t>Фонд библиотеки</t>
  </si>
  <si>
    <t>Потребность (экз.)</t>
  </si>
  <si>
    <t>от</t>
  </si>
  <si>
    <t>до</t>
  </si>
  <si>
    <t>Кол-во экз-ов в библиотеке (всего экз.)</t>
  </si>
  <si>
    <t xml:space="preserve">Кол-во экз-ов находящихся в свободном доступе </t>
  </si>
  <si>
    <t>Используется в образовательном процессе  на уроках Информатики (да/нет)</t>
  </si>
  <si>
    <t>Используется в образовательном процессе  учителями предметниками (да/нет)</t>
  </si>
  <si>
    <t>Используется учащимися индивидуально (да/нет)</t>
  </si>
  <si>
    <t>Не выдавалось (экз.)</t>
  </si>
  <si>
    <t>Обменный фонд (кол-во экз.)</t>
  </si>
  <si>
    <t>Q</t>
  </si>
  <si>
    <t>R</t>
  </si>
  <si>
    <t xml:space="preserve">Учебников в личном пользовании </t>
  </si>
  <si>
    <t xml:space="preserve">Потребность (в экз.) * </t>
  </si>
  <si>
    <t>в % от общего числа необходимых*</t>
  </si>
  <si>
    <t xml:space="preserve">в экз. учебников на 1 учащегося </t>
  </si>
  <si>
    <t>ООШ</t>
  </si>
  <si>
    <t>СОШ</t>
  </si>
  <si>
    <t xml:space="preserve">Художественная литература, обязательная для изучения в рамках образовательной программы по общеобразовательному предмету «Литература» </t>
  </si>
  <si>
    <t xml:space="preserve">Художественная литература, за исключением указанной в пункте 3.6 </t>
  </si>
  <si>
    <t xml:space="preserve">Электронные издания </t>
  </si>
  <si>
    <t xml:space="preserve">Энциклопедии </t>
  </si>
  <si>
    <t xml:space="preserve">Словари иностранных языков </t>
  </si>
  <si>
    <t>Учебно-методическая литература для педагогических работников</t>
  </si>
  <si>
    <t xml:space="preserve">Учебные пособия, справочники и иная дополнительная литература для учащихся по общеобразовательным предметам </t>
  </si>
  <si>
    <t>Приложение 1. "ИКБ"</t>
  </si>
  <si>
    <t>Приложение 3. "Форма СУ"</t>
  </si>
  <si>
    <t>Приложение 4. "Форма ИФ"</t>
  </si>
  <si>
    <t>Региональный бюджет</t>
  </si>
  <si>
    <t>Приложение 5. "Форма ФД"</t>
  </si>
  <si>
    <t>Приложение 1. "ЭИР-1"</t>
  </si>
  <si>
    <t>Из них морально устаревших (учебники, которые не соответствуют ФГОС)</t>
  </si>
  <si>
    <t>Всего учебников имеется в библиотечном фонде (экз.)</t>
  </si>
  <si>
    <t>Общий педагогический стаж работы</t>
  </si>
  <si>
    <r>
      <t xml:space="preserve">Курсы повышения квалификации за последние 5 лет </t>
    </r>
    <r>
      <rPr>
        <i/>
        <sz val="10"/>
        <rFont val="Arial"/>
        <family val="2"/>
      </rPr>
      <t>(тематика курсов, год прохождения)</t>
    </r>
  </si>
  <si>
    <r>
      <t xml:space="preserve">Документы, свидетельствующие прохождение курсов </t>
    </r>
    <r>
      <rPr>
        <i/>
        <sz val="10"/>
        <rFont val="Arial"/>
        <family val="2"/>
      </rPr>
      <t>(номер свидетельства, удостоверения)</t>
    </r>
  </si>
  <si>
    <t>п.7.1</t>
  </si>
  <si>
    <t>п.7.2</t>
  </si>
  <si>
    <t>п.7.3</t>
  </si>
  <si>
    <t>Незаконченное высшее</t>
  </si>
  <si>
    <t>Высшее</t>
  </si>
  <si>
    <t>Средне-профессиональное</t>
  </si>
  <si>
    <r>
      <t>Образование:</t>
    </r>
    <r>
      <rPr>
        <i/>
        <sz val="10"/>
        <rFont val="Arial"/>
        <family val="2"/>
      </rPr>
      <t xml:space="preserve"> (отметить единицей) </t>
    </r>
  </si>
  <si>
    <t>Стаж работы в должности библиотекаря в данном учреждении</t>
  </si>
  <si>
    <t>Приложение 2. "Форма СБФ"</t>
  </si>
  <si>
    <t>Ед.</t>
  </si>
  <si>
    <t>Доля в % от всего библиотечного фонда</t>
  </si>
  <si>
    <t>Общее количество библиотек общеобразовательных учреждений – юридических лиц</t>
  </si>
  <si>
    <t>Количество библиотек общеобразовательных учреждений, совмещенных с библиотеками муниципальных образований</t>
  </si>
  <si>
    <r>
      <t xml:space="preserve">Объем, структура и специфика библиотечных фондов (экспертная оценка на примере наиболее типичных для территории школьных библиотек), </t>
    </r>
    <r>
      <rPr>
        <b/>
        <sz val="10"/>
        <rFont val="Arial"/>
        <family val="2"/>
      </rPr>
      <t>в том числе:</t>
    </r>
  </si>
  <si>
    <t xml:space="preserve">Учебники  </t>
  </si>
  <si>
    <t>Наименование ГБОУ СОШ "ОЦ" с. Александровка</t>
  </si>
  <si>
    <t>Руководитель ГБОУ  Айтасова Людмила Ивановна</t>
  </si>
  <si>
    <t>Исполнитель: педагог - библиотекарь Долгинина Наталья Алексеевна</t>
  </si>
  <si>
    <t>тел./e-mail: 927-739-73-49; dolginina62@mail.ru</t>
  </si>
  <si>
    <t>государственное бюджетное общеобразовательное учреждение Самарской области средняя общеобразовательная школа "Образовательный центр" с. Александровка муниципального района Большеглушицкий Самарской области</t>
  </si>
  <si>
    <t>Самарская область, Большеглушицкий район, с. Александровка, ул.Центральная,3.</t>
  </si>
  <si>
    <t>Долгинина Наталья Алексеевна</t>
  </si>
  <si>
    <t>927-739-73-49</t>
  </si>
  <si>
    <t>dolginina62@mail.ru</t>
  </si>
  <si>
    <t>Самарское областное училище культуры, 2002год.</t>
  </si>
  <si>
    <t>Руководитель ОУ /                                /      Айтасова Людмила Ивановна                   МП</t>
  </si>
  <si>
    <t>Исполнитель: педагог-библиотекарь Долгинина Наталья Алексеевна</t>
  </si>
  <si>
    <t>Руководитель ОУ /                                /    Айтасова Людмила Ивановна                     МП</t>
  </si>
  <si>
    <t>Руководитель ГБОУ   Айтасова Людмила Ивановна</t>
  </si>
  <si>
    <t>Руководитель ОУ /                                /  Айтасова Людмила Ивановна                       МП</t>
  </si>
  <si>
    <t>Руководитель ГБОУ Айтасова Людмила Ивановна</t>
  </si>
  <si>
    <t>тел./e-mail: 927-739-73-49;  dolginina62@mail.ru</t>
  </si>
  <si>
    <t>Руководитель ОУ /                     /  Айтасова Людмила Ивановна            МП</t>
  </si>
  <si>
    <t>Ф.И.О. руководителя ОУ /                       /   Айтасова Людмила Ивановна              МП</t>
  </si>
  <si>
    <t xml:space="preserve"> </t>
  </si>
  <si>
    <t xml:space="preserve">               Руководитель ОУ /____________/ Айтасова Людмила Ивановна</t>
  </si>
  <si>
    <t>тел./e-mail: 927-014-33-32; alexhs357@mail.ru</t>
  </si>
  <si>
    <t>тел./e-mail: 927- 014-33-32; alexhs357@mail.ru</t>
  </si>
  <si>
    <t>тел./e-mail:  927-014-33-32;alexhs357@mail.ru</t>
  </si>
  <si>
    <t>Из них выданных учащимся в 2017-2018 учебном году</t>
  </si>
  <si>
    <t>Учебные издания приобретенные в личное пользование на 2017/2018 учебный год</t>
  </si>
  <si>
    <t>за период с 1.01.17 по 31.12.2017 года</t>
  </si>
  <si>
    <t>по состоянию с 01.01.2017 по  31.12. 2017 года.</t>
  </si>
  <si>
    <t>Благодарственное письмо "За эффективную работу по информационному обеспечению учебно-воспитательного процесса и пропаганде чтения, как формы культурного досуга", пр.№29-од, от 05.05.2009г.; Диплом за первое место в региональном конкурсе "И великие тайны открываются нам...", пр.№22/1-од, от 04.05.2011г; "Почётная грамота" главы муниципального района большеглушицкий  Самарской области, 2017г.</t>
  </si>
  <si>
    <t>Численность обучающихся на 1.10.2017 год</t>
  </si>
  <si>
    <t xml:space="preserve">Спец.(коррекц.)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</si>
</sst>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0.00;[Red]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8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173" fontId="1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textRotation="90" wrapText="1"/>
    </xf>
    <xf numFmtId="173" fontId="1" fillId="0" borderId="10" xfId="0" applyNumberFormat="1" applyFont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173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53" applyFont="1" applyAlignment="1">
      <alignment horizontal="left" wrapText="1"/>
      <protection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73" fontId="1" fillId="0" borderId="0" xfId="0" applyNumberFormat="1" applyFont="1" applyAlignment="1">
      <alignment horizontal="center" vertical="center" wrapText="1"/>
    </xf>
    <xf numFmtId="0" fontId="1" fillId="0" borderId="0" xfId="53" applyFont="1" applyAlignment="1">
      <alignment/>
      <protection/>
    </xf>
    <xf numFmtId="173" fontId="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right" vertical="top" wrapText="1"/>
    </xf>
    <xf numFmtId="0" fontId="1" fillId="0" borderId="0" xfId="53" applyFont="1" applyAlignment="1">
      <alignment horizontal="left"/>
      <protection/>
    </xf>
    <xf numFmtId="0" fontId="1" fillId="0" borderId="0" xfId="0" applyFont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0" fillId="0" borderId="0" xfId="0" applyFont="1" applyAlignment="1">
      <alignment horizontal="center" vertical="center" wrapText="1"/>
    </xf>
    <xf numFmtId="173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73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173" fontId="10" fillId="0" borderId="0" xfId="0" applyNumberFormat="1" applyFont="1" applyAlignment="1">
      <alignment horizontal="center"/>
    </xf>
    <xf numFmtId="0" fontId="2" fillId="0" borderId="10" xfId="42" applyBorder="1" applyAlignment="1" applyProtection="1">
      <alignment vertical="top" wrapText="1"/>
      <protection/>
    </xf>
    <xf numFmtId="2" fontId="1" fillId="0" borderId="0" xfId="0" applyNumberFormat="1" applyFont="1" applyAlignment="1">
      <alignment/>
    </xf>
    <xf numFmtId="9" fontId="1" fillId="0" borderId="0" xfId="58" applyFont="1" applyAlignment="1">
      <alignment/>
    </xf>
    <xf numFmtId="0" fontId="1" fillId="0" borderId="10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 vertical="top" wrapText="1"/>
    </xf>
    <xf numFmtId="9" fontId="3" fillId="0" borderId="10" xfId="0" applyNumberFormat="1" applyFont="1" applyFill="1" applyBorder="1" applyAlignment="1">
      <alignment horizontal="center" vertical="top" wrapText="1"/>
    </xf>
    <xf numFmtId="0" fontId="1" fillId="0" borderId="0" xfId="53" applyFont="1" applyAlignment="1">
      <alignment/>
      <protection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53" applyFont="1" applyAlignment="1">
      <alignment horizontal="left"/>
      <protection/>
    </xf>
    <xf numFmtId="49" fontId="3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0" xfId="53" applyFont="1" applyAlignment="1">
      <alignment horizontal="left" vertical="top" wrapText="1"/>
      <protection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9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0" xfId="53" applyFont="1" applyAlignment="1">
      <alignment horizontal="left" wrapText="1"/>
      <protection/>
    </xf>
    <xf numFmtId="0" fontId="5" fillId="0" borderId="0" xfId="0" applyFont="1" applyAlignment="1">
      <alignment horizontal="right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ы эргономического мониторинг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ginina62@mail.ru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0">
      <selection activeCell="C25" sqref="C25"/>
    </sheetView>
  </sheetViews>
  <sheetFormatPr defaultColWidth="9.00390625" defaultRowHeight="12.75"/>
  <cols>
    <col min="1" max="1" width="6.25390625" style="1" customWidth="1"/>
    <col min="2" max="2" width="36.00390625" style="1" customWidth="1"/>
    <col min="3" max="3" width="46.875" style="1" customWidth="1"/>
    <col min="4" max="16384" width="9.125" style="1" customWidth="1"/>
  </cols>
  <sheetData>
    <row r="1" ht="12.75">
      <c r="C1" s="52" t="s">
        <v>159</v>
      </c>
    </row>
    <row r="2" ht="12.75">
      <c r="C2" s="52"/>
    </row>
    <row r="3" spans="1:4" ht="12.75">
      <c r="A3" s="87" t="s">
        <v>185</v>
      </c>
      <c r="B3" s="87"/>
      <c r="C3" s="87"/>
      <c r="D3" s="87"/>
    </row>
    <row r="4" spans="1:4" ht="12.75">
      <c r="A4" s="87" t="s">
        <v>186</v>
      </c>
      <c r="B4" s="87"/>
      <c r="C4" s="87"/>
      <c r="D4" s="87"/>
    </row>
    <row r="5" spans="1:4" ht="12.75">
      <c r="A5" s="88" t="s">
        <v>206</v>
      </c>
      <c r="B5" s="88"/>
      <c r="C5" s="88"/>
      <c r="D5" s="88"/>
    </row>
    <row r="6" spans="1:4" ht="12.75">
      <c r="A6" s="88" t="s">
        <v>187</v>
      </c>
      <c r="B6" s="88"/>
      <c r="C6" s="88"/>
      <c r="D6" s="88"/>
    </row>
    <row r="7" spans="1:4" ht="12.75">
      <c r="A7" s="88" t="s">
        <v>188</v>
      </c>
      <c r="B7" s="88"/>
      <c r="C7" s="88"/>
      <c r="D7" s="88"/>
    </row>
    <row r="9" spans="1:3" ht="12.75">
      <c r="A9" s="86" t="s">
        <v>21</v>
      </c>
      <c r="B9" s="86"/>
      <c r="C9" s="86"/>
    </row>
    <row r="11" spans="1:3" ht="12.75">
      <c r="A11" s="3" t="s">
        <v>22</v>
      </c>
      <c r="B11" s="3" t="s">
        <v>23</v>
      </c>
      <c r="C11" s="3" t="s">
        <v>24</v>
      </c>
    </row>
    <row r="12" spans="1:3" ht="63.75">
      <c r="A12" s="4" t="s">
        <v>25</v>
      </c>
      <c r="B12" s="5" t="s">
        <v>43</v>
      </c>
      <c r="C12" s="5" t="s">
        <v>189</v>
      </c>
    </row>
    <row r="13" spans="1:3" ht="25.5">
      <c r="A13" s="4" t="s">
        <v>26</v>
      </c>
      <c r="B13" s="5" t="s">
        <v>44</v>
      </c>
      <c r="C13" s="5" t="s">
        <v>190</v>
      </c>
    </row>
    <row r="14" spans="1:3" ht="12.75">
      <c r="A14" s="4" t="s">
        <v>27</v>
      </c>
      <c r="B14" s="5" t="s">
        <v>39</v>
      </c>
      <c r="C14" s="5" t="s">
        <v>191</v>
      </c>
    </row>
    <row r="15" spans="1:3" ht="12.75">
      <c r="A15" s="4" t="s">
        <v>28</v>
      </c>
      <c r="B15" s="5" t="s">
        <v>40</v>
      </c>
      <c r="C15" s="5" t="s">
        <v>192</v>
      </c>
    </row>
    <row r="16" spans="1:3" ht="12.75">
      <c r="A16" s="4" t="s">
        <v>29</v>
      </c>
      <c r="B16" s="5" t="s">
        <v>41</v>
      </c>
      <c r="C16" s="77" t="s">
        <v>193</v>
      </c>
    </row>
    <row r="17" spans="1:3" ht="12.75">
      <c r="A17" s="4" t="s">
        <v>31</v>
      </c>
      <c r="B17" s="5" t="s">
        <v>30</v>
      </c>
      <c r="C17" s="5">
        <v>1962</v>
      </c>
    </row>
    <row r="18" spans="1:3" ht="12.75">
      <c r="A18" s="4" t="s">
        <v>32</v>
      </c>
      <c r="B18" s="84" t="s">
        <v>176</v>
      </c>
      <c r="C18" s="85"/>
    </row>
    <row r="19" spans="1:3" ht="12.75">
      <c r="A19" s="68" t="s">
        <v>170</v>
      </c>
      <c r="B19" s="53" t="s">
        <v>174</v>
      </c>
      <c r="C19" s="5"/>
    </row>
    <row r="20" spans="1:3" ht="12.75">
      <c r="A20" s="69" t="s">
        <v>171</v>
      </c>
      <c r="B20" s="53" t="s">
        <v>175</v>
      </c>
      <c r="C20" s="5">
        <v>1</v>
      </c>
    </row>
    <row r="21" spans="1:3" ht="12.75">
      <c r="A21" s="69" t="s">
        <v>172</v>
      </c>
      <c r="B21" s="53" t="s">
        <v>173</v>
      </c>
      <c r="C21" s="5"/>
    </row>
    <row r="22" spans="1:3" ht="25.5">
      <c r="A22" s="4" t="s">
        <v>34</v>
      </c>
      <c r="B22" s="5" t="s">
        <v>33</v>
      </c>
      <c r="C22" s="5" t="s">
        <v>194</v>
      </c>
    </row>
    <row r="23" spans="1:3" ht="12.75">
      <c r="A23" s="4" t="s">
        <v>35</v>
      </c>
      <c r="B23" s="5" t="s">
        <v>167</v>
      </c>
      <c r="C23" s="5">
        <v>38</v>
      </c>
    </row>
    <row r="24" spans="1:3" ht="14.25" customHeight="1">
      <c r="A24" s="4" t="s">
        <v>36</v>
      </c>
      <c r="B24" s="5" t="s">
        <v>177</v>
      </c>
      <c r="C24" s="5">
        <v>25</v>
      </c>
    </row>
    <row r="25" spans="1:3" s="56" customFormat="1" ht="114.75">
      <c r="A25" s="4" t="s">
        <v>37</v>
      </c>
      <c r="B25" s="5" t="s">
        <v>38</v>
      </c>
      <c r="C25" s="5" t="s">
        <v>213</v>
      </c>
    </row>
    <row r="26" spans="1:3" ht="38.25">
      <c r="A26" s="6" t="s">
        <v>42</v>
      </c>
      <c r="B26" s="5" t="s">
        <v>168</v>
      </c>
      <c r="C26" s="5">
        <v>0</v>
      </c>
    </row>
    <row r="27" spans="1:3" ht="38.25">
      <c r="A27" s="32" t="s">
        <v>45</v>
      </c>
      <c r="B27" s="5" t="s">
        <v>169</v>
      </c>
      <c r="C27" s="5">
        <v>0</v>
      </c>
    </row>
    <row r="29" spans="1:6" ht="12.75">
      <c r="A29" s="83" t="s">
        <v>195</v>
      </c>
      <c r="B29" s="83"/>
      <c r="C29" s="83"/>
      <c r="D29" s="25"/>
      <c r="E29" s="29"/>
      <c r="F29" s="25"/>
    </row>
  </sheetData>
  <sheetProtection/>
  <mergeCells count="8">
    <mergeCell ref="A29:C29"/>
    <mergeCell ref="B18:C18"/>
    <mergeCell ref="A9:C9"/>
    <mergeCell ref="A3:D3"/>
    <mergeCell ref="A4:D4"/>
    <mergeCell ref="A5:D5"/>
    <mergeCell ref="A6:D6"/>
    <mergeCell ref="A7:D7"/>
  </mergeCells>
  <hyperlinks>
    <hyperlink ref="C16" r:id="rId1" display="dolginina62@mail.ru"/>
  </hyperlinks>
  <printOptions/>
  <pageMargins left="0.75" right="0.75" top="1" bottom="1" header="0.5" footer="0.5"/>
  <pageSetup horizontalDpi="200" verticalDpi="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7">
      <selection activeCell="C18" sqref="C18"/>
    </sheetView>
  </sheetViews>
  <sheetFormatPr defaultColWidth="9.00390625" defaultRowHeight="12.75"/>
  <cols>
    <col min="1" max="1" width="7.00390625" style="35" customWidth="1"/>
    <col min="2" max="2" width="59.125" style="1" customWidth="1"/>
    <col min="3" max="3" width="9.125" style="1" customWidth="1"/>
    <col min="4" max="4" width="14.875" style="1" customWidth="1"/>
    <col min="5" max="16384" width="9.125" style="1" customWidth="1"/>
  </cols>
  <sheetData>
    <row r="1" ht="12.75">
      <c r="D1" s="52" t="s">
        <v>178</v>
      </c>
    </row>
    <row r="3" spans="1:4" ht="12.75">
      <c r="A3" s="87" t="s">
        <v>185</v>
      </c>
      <c r="B3" s="87"/>
      <c r="C3" s="87"/>
      <c r="D3" s="87"/>
    </row>
    <row r="4" spans="1:4" ht="12.75">
      <c r="A4" s="87" t="s">
        <v>186</v>
      </c>
      <c r="B4" s="87"/>
      <c r="C4" s="87"/>
      <c r="D4" s="87"/>
    </row>
    <row r="5" spans="1:4" ht="12.75">
      <c r="A5" s="88" t="s">
        <v>206</v>
      </c>
      <c r="B5" s="88"/>
      <c r="C5" s="88"/>
      <c r="D5" s="88"/>
    </row>
    <row r="6" spans="1:4" ht="12.75">
      <c r="A6" s="88" t="s">
        <v>196</v>
      </c>
      <c r="B6" s="88"/>
      <c r="C6" s="88"/>
      <c r="D6" s="88"/>
    </row>
    <row r="7" spans="1:4" ht="12.75">
      <c r="A7" s="88" t="s">
        <v>188</v>
      </c>
      <c r="B7" s="88"/>
      <c r="C7" s="88"/>
      <c r="D7" s="88"/>
    </row>
    <row r="8" spans="1:3" ht="12.75">
      <c r="A8" s="28"/>
      <c r="B8" s="28"/>
      <c r="C8" s="28"/>
    </row>
    <row r="9" spans="1:4" ht="12.75">
      <c r="A9" s="89" t="s">
        <v>90</v>
      </c>
      <c r="B9" s="89"/>
      <c r="C9" s="89"/>
      <c r="D9" s="89"/>
    </row>
    <row r="10" spans="1:4" ht="12.75">
      <c r="A10" s="89" t="s">
        <v>91</v>
      </c>
      <c r="B10" s="89"/>
      <c r="C10" s="89"/>
      <c r="D10" s="89"/>
    </row>
    <row r="11" spans="1:4" ht="12.75">
      <c r="A11" s="89" t="s">
        <v>212</v>
      </c>
      <c r="B11" s="89"/>
      <c r="C11" s="89"/>
      <c r="D11" s="89"/>
    </row>
    <row r="12" spans="1:2" ht="12.75">
      <c r="A12" s="1"/>
      <c r="B12" s="36"/>
    </row>
    <row r="14" spans="1:4" s="26" customFormat="1" ht="51.75" customHeight="1">
      <c r="A14" s="40" t="s">
        <v>22</v>
      </c>
      <c r="B14" s="33" t="s">
        <v>92</v>
      </c>
      <c r="C14" s="33" t="s">
        <v>179</v>
      </c>
      <c r="D14" s="33" t="s">
        <v>180</v>
      </c>
    </row>
    <row r="15" spans="1:4" ht="25.5">
      <c r="A15" s="37" t="s">
        <v>25</v>
      </c>
      <c r="B15" s="5" t="s">
        <v>181</v>
      </c>
      <c r="C15" s="38">
        <v>1</v>
      </c>
      <c r="D15" s="38">
        <f>(C15*100)/C15</f>
        <v>100</v>
      </c>
    </row>
    <row r="16" spans="1:4" ht="25.5">
      <c r="A16" s="37" t="s">
        <v>26</v>
      </c>
      <c r="B16" s="5" t="s">
        <v>182</v>
      </c>
      <c r="C16" s="38">
        <v>1</v>
      </c>
      <c r="D16" s="38">
        <f>(C16*100)/C16</f>
        <v>100</v>
      </c>
    </row>
    <row r="17" spans="1:4" ht="38.25">
      <c r="A17" s="37" t="s">
        <v>27</v>
      </c>
      <c r="B17" s="5" t="s">
        <v>183</v>
      </c>
      <c r="C17" s="38">
        <v>10869</v>
      </c>
      <c r="D17" s="39">
        <v>100</v>
      </c>
    </row>
    <row r="18" spans="1:4" ht="12.75">
      <c r="A18" s="54" t="s">
        <v>93</v>
      </c>
      <c r="B18" s="53" t="s">
        <v>184</v>
      </c>
      <c r="C18" s="38">
        <v>2254</v>
      </c>
      <c r="D18" s="39">
        <v>19.4</v>
      </c>
    </row>
    <row r="19" spans="1:4" ht="38.25">
      <c r="A19" s="54" t="s">
        <v>94</v>
      </c>
      <c r="B19" s="53" t="s">
        <v>158</v>
      </c>
      <c r="C19" s="38">
        <v>245</v>
      </c>
      <c r="D19" s="80">
        <v>2.4</v>
      </c>
    </row>
    <row r="20" spans="1:6" ht="25.5">
      <c r="A20" s="54" t="s">
        <v>95</v>
      </c>
      <c r="B20" s="53" t="s">
        <v>157</v>
      </c>
      <c r="C20" s="38">
        <v>945</v>
      </c>
      <c r="D20" s="39">
        <v>8.4</v>
      </c>
      <c r="E20" s="78"/>
      <c r="F20" s="79"/>
    </row>
    <row r="21" spans="1:4" ht="12.75">
      <c r="A21" s="54" t="s">
        <v>96</v>
      </c>
      <c r="B21" s="53" t="s">
        <v>156</v>
      </c>
      <c r="C21" s="38">
        <v>102</v>
      </c>
      <c r="D21" s="39">
        <f>(C21*100)/C17</f>
        <v>0.9384487993375655</v>
      </c>
    </row>
    <row r="22" spans="1:4" ht="12.75">
      <c r="A22" s="54" t="s">
        <v>97</v>
      </c>
      <c r="B22" s="53" t="s">
        <v>155</v>
      </c>
      <c r="C22" s="38">
        <v>250</v>
      </c>
      <c r="D22" s="39">
        <v>2.2</v>
      </c>
    </row>
    <row r="23" spans="1:6" ht="38.25">
      <c r="A23" s="54" t="s">
        <v>98</v>
      </c>
      <c r="B23" s="53" t="s">
        <v>152</v>
      </c>
      <c r="C23" s="38">
        <v>2210</v>
      </c>
      <c r="D23" s="39">
        <v>20.4</v>
      </c>
      <c r="F23" s="79"/>
    </row>
    <row r="24" spans="1:4" ht="25.5">
      <c r="A24" s="54" t="s">
        <v>99</v>
      </c>
      <c r="B24" s="53" t="s">
        <v>153</v>
      </c>
      <c r="C24" s="38">
        <v>4297</v>
      </c>
      <c r="D24" s="39">
        <v>41.2</v>
      </c>
    </row>
    <row r="25" spans="1:4" ht="12.75">
      <c r="A25" s="54" t="s">
        <v>100</v>
      </c>
      <c r="B25" s="53" t="s">
        <v>154</v>
      </c>
      <c r="C25" s="38">
        <v>453</v>
      </c>
      <c r="D25" s="39">
        <v>4.1</v>
      </c>
    </row>
    <row r="26" spans="1:4" ht="12.75">
      <c r="A26" s="54" t="s">
        <v>101</v>
      </c>
      <c r="B26" s="53" t="s">
        <v>102</v>
      </c>
      <c r="C26" s="38">
        <v>113</v>
      </c>
      <c r="D26" s="39">
        <f>(C26*100)/C17</f>
        <v>1.0396540620112247</v>
      </c>
    </row>
    <row r="28" spans="1:4" ht="12.75">
      <c r="A28" s="83" t="s">
        <v>197</v>
      </c>
      <c r="B28" s="83"/>
      <c r="C28" s="83"/>
      <c r="D28" s="83"/>
    </row>
    <row r="31" ht="12.75">
      <c r="A31" s="1"/>
    </row>
    <row r="32" ht="12.75">
      <c r="A32" s="1"/>
    </row>
  </sheetData>
  <sheetProtection/>
  <mergeCells count="9">
    <mergeCell ref="A28:D28"/>
    <mergeCell ref="A3:D3"/>
    <mergeCell ref="A4:D4"/>
    <mergeCell ref="A5:D5"/>
    <mergeCell ref="A10:D10"/>
    <mergeCell ref="A9:D9"/>
    <mergeCell ref="A11:D11"/>
    <mergeCell ref="A6:D6"/>
    <mergeCell ref="A7:D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SheetLayoutView="75" workbookViewId="0" topLeftCell="A7">
      <selection activeCell="A29" sqref="A29"/>
    </sheetView>
  </sheetViews>
  <sheetFormatPr defaultColWidth="9.00390625" defaultRowHeight="12.75"/>
  <cols>
    <col min="1" max="1" width="9.625" style="2" customWidth="1"/>
    <col min="2" max="2" width="9.00390625" style="2" customWidth="1"/>
    <col min="3" max="3" width="9.625" style="2" customWidth="1"/>
    <col min="4" max="4" width="7.75390625" style="2" customWidth="1"/>
    <col min="5" max="5" width="9.625" style="19" customWidth="1"/>
    <col min="6" max="6" width="7.875" style="2" customWidth="1"/>
    <col min="7" max="7" width="10.625" style="19" bestFit="1" customWidth="1"/>
    <col min="8" max="8" width="7.75390625" style="2" customWidth="1"/>
    <col min="9" max="9" width="10.625" style="19" bestFit="1" customWidth="1"/>
    <col min="10" max="10" width="7.75390625" style="2" customWidth="1"/>
    <col min="11" max="11" width="10.625" style="19" bestFit="1" customWidth="1"/>
    <col min="12" max="12" width="7.75390625" style="2" customWidth="1"/>
    <col min="13" max="13" width="10.25390625" style="2" customWidth="1"/>
    <col min="14" max="14" width="8.00390625" style="2" customWidth="1"/>
    <col min="15" max="15" width="8.625" style="19" customWidth="1"/>
    <col min="16" max="16" width="9.75390625" style="2" customWidth="1"/>
    <col min="17" max="16384" width="9.125" style="20" customWidth="1"/>
  </cols>
  <sheetData>
    <row r="1" spans="1:16" ht="12.75">
      <c r="A1" s="18"/>
      <c r="P1" s="52" t="s">
        <v>160</v>
      </c>
    </row>
    <row r="2" spans="1:16" ht="12.75">
      <c r="A2" s="18"/>
      <c r="P2" s="34"/>
    </row>
    <row r="3" spans="1:7" s="1" customFormat="1" ht="12.75">
      <c r="A3" s="87" t="s">
        <v>185</v>
      </c>
      <c r="B3" s="87"/>
      <c r="C3" s="87"/>
      <c r="D3" s="87"/>
      <c r="E3" s="87"/>
      <c r="F3" s="87"/>
      <c r="G3" s="87"/>
    </row>
    <row r="4" spans="1:5" s="1" customFormat="1" ht="12.75">
      <c r="A4" s="87" t="s">
        <v>198</v>
      </c>
      <c r="B4" s="87"/>
      <c r="C4" s="87"/>
      <c r="D4" s="87"/>
      <c r="E4" s="87"/>
    </row>
    <row r="5" spans="1:5" s="1" customFormat="1" ht="12.75">
      <c r="A5" s="88" t="s">
        <v>207</v>
      </c>
      <c r="B5" s="88"/>
      <c r="C5" s="88"/>
      <c r="D5" s="88"/>
      <c r="E5" s="88"/>
    </row>
    <row r="6" spans="1:7" s="1" customFormat="1" ht="12.75">
      <c r="A6" s="83" t="s">
        <v>196</v>
      </c>
      <c r="B6" s="83"/>
      <c r="C6" s="83"/>
      <c r="D6" s="83"/>
      <c r="E6" s="83"/>
      <c r="F6" s="83"/>
      <c r="G6" s="83"/>
    </row>
    <row r="7" spans="1:6" s="1" customFormat="1" ht="12.75">
      <c r="A7" s="88" t="s">
        <v>188</v>
      </c>
      <c r="B7" s="88"/>
      <c r="C7" s="88"/>
      <c r="D7" s="88"/>
      <c r="E7" s="88"/>
      <c r="F7" s="88"/>
    </row>
    <row r="8" spans="1:16" ht="12.75">
      <c r="A8" s="18"/>
      <c r="G8" s="19" t="s">
        <v>204</v>
      </c>
      <c r="P8" s="34"/>
    </row>
    <row r="9" spans="1:16" ht="12.75">
      <c r="A9" s="98" t="s">
        <v>19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1:12" s="1" customFormat="1" ht="12.75">
      <c r="A10" s="21"/>
      <c r="B10" s="21"/>
      <c r="C10" s="21"/>
      <c r="D10" s="22"/>
      <c r="E10" s="22"/>
      <c r="F10" s="22"/>
      <c r="G10" s="22"/>
      <c r="H10" s="22"/>
      <c r="I10" s="22"/>
      <c r="J10" s="22"/>
      <c r="K10" s="22"/>
      <c r="L10" s="22"/>
    </row>
    <row r="11" spans="1:16" ht="12.75" customHeight="1">
      <c r="A11" s="96"/>
      <c r="B11" s="96" t="s">
        <v>214</v>
      </c>
      <c r="C11" s="96"/>
      <c r="D11" s="96" t="s">
        <v>0</v>
      </c>
      <c r="E11" s="96"/>
      <c r="F11" s="96"/>
      <c r="G11" s="96"/>
      <c r="H11" s="96"/>
      <c r="I11" s="96"/>
      <c r="J11" s="96"/>
      <c r="K11" s="96"/>
      <c r="L11" s="96"/>
      <c r="M11" s="100" t="s">
        <v>146</v>
      </c>
      <c r="N11" s="100" t="s">
        <v>147</v>
      </c>
      <c r="O11" s="96" t="s">
        <v>18</v>
      </c>
      <c r="P11" s="96"/>
    </row>
    <row r="12" spans="1:16" ht="81.75" customHeight="1">
      <c r="A12" s="96"/>
      <c r="B12" s="96"/>
      <c r="C12" s="96"/>
      <c r="D12" s="96" t="s">
        <v>166</v>
      </c>
      <c r="E12" s="95" t="s">
        <v>20</v>
      </c>
      <c r="F12" s="95"/>
      <c r="G12" s="95" t="s">
        <v>2</v>
      </c>
      <c r="H12" s="95"/>
      <c r="I12" s="95" t="s">
        <v>165</v>
      </c>
      <c r="J12" s="95"/>
      <c r="K12" s="95" t="s">
        <v>209</v>
      </c>
      <c r="L12" s="95"/>
      <c r="M12" s="100"/>
      <c r="N12" s="100"/>
      <c r="O12" s="96"/>
      <c r="P12" s="96"/>
    </row>
    <row r="13" spans="1:16" ht="132.75" customHeight="1">
      <c r="A13" s="96"/>
      <c r="B13" s="8" t="s">
        <v>1</v>
      </c>
      <c r="C13" s="8" t="s">
        <v>15</v>
      </c>
      <c r="D13" s="96"/>
      <c r="E13" s="9" t="s">
        <v>3</v>
      </c>
      <c r="F13" s="7" t="s">
        <v>4</v>
      </c>
      <c r="G13" s="9" t="s">
        <v>3</v>
      </c>
      <c r="H13" s="7" t="s">
        <v>4</v>
      </c>
      <c r="I13" s="9" t="s">
        <v>3</v>
      </c>
      <c r="J13" s="7" t="s">
        <v>4</v>
      </c>
      <c r="K13" s="9" t="s">
        <v>3</v>
      </c>
      <c r="L13" s="7" t="s">
        <v>4</v>
      </c>
      <c r="M13" s="100"/>
      <c r="N13" s="100"/>
      <c r="O13" s="10" t="s">
        <v>148</v>
      </c>
      <c r="P13" s="8" t="s">
        <v>149</v>
      </c>
    </row>
    <row r="14" spans="1:16" ht="13.5" customHeight="1">
      <c r="A14" s="4" t="s">
        <v>150</v>
      </c>
      <c r="B14" s="51"/>
      <c r="C14" s="51"/>
      <c r="D14" s="51"/>
      <c r="E14" s="11" t="e">
        <f aca="true" t="shared" si="0" ref="E14:E29">F14/D14</f>
        <v>#DIV/0!</v>
      </c>
      <c r="F14" s="4"/>
      <c r="G14" s="11" t="e">
        <f aca="true" t="shared" si="1" ref="G14:G29">H14/D14</f>
        <v>#DIV/0!</v>
      </c>
      <c r="H14" s="4"/>
      <c r="I14" s="11" t="e">
        <f aca="true" t="shared" si="2" ref="I14:I29">J14/D14</f>
        <v>#DIV/0!</v>
      </c>
      <c r="J14" s="4"/>
      <c r="K14" s="11" t="e">
        <f aca="true" t="shared" si="3" ref="K14:K29">L14/D14</f>
        <v>#DIV/0!</v>
      </c>
      <c r="L14" s="4"/>
      <c r="M14" s="4"/>
      <c r="N14" s="4">
        <f>L14</f>
        <v>0</v>
      </c>
      <c r="O14" s="12" t="e">
        <f aca="true" t="shared" si="4" ref="O14:O29">L14/N14</f>
        <v>#DIV/0!</v>
      </c>
      <c r="P14" s="13" t="e">
        <f>L14/B14</f>
        <v>#DIV/0!</v>
      </c>
    </row>
    <row r="15" spans="1:16" ht="13.5" customHeight="1">
      <c r="A15" s="4" t="s">
        <v>151</v>
      </c>
      <c r="B15" s="50">
        <v>127</v>
      </c>
      <c r="C15" s="50">
        <v>90</v>
      </c>
      <c r="D15" s="50">
        <v>2254</v>
      </c>
      <c r="E15" s="11">
        <f t="shared" si="0"/>
        <v>0.003992901508429458</v>
      </c>
      <c r="F15" s="4">
        <v>9</v>
      </c>
      <c r="G15" s="11">
        <f t="shared" si="1"/>
        <v>0.07586512866015972</v>
      </c>
      <c r="H15" s="4">
        <v>171</v>
      </c>
      <c r="I15" s="11">
        <f t="shared" si="2"/>
        <v>0.1401952085181899</v>
      </c>
      <c r="J15" s="4">
        <v>316</v>
      </c>
      <c r="K15" s="11">
        <f t="shared" si="3"/>
        <v>0.4813664596273292</v>
      </c>
      <c r="L15" s="4">
        <v>1085</v>
      </c>
      <c r="M15" s="4">
        <v>0</v>
      </c>
      <c r="N15" s="4">
        <f>L15</f>
        <v>1085</v>
      </c>
      <c r="O15" s="12">
        <f t="shared" si="4"/>
        <v>1</v>
      </c>
      <c r="P15" s="13">
        <f>L15/B15</f>
        <v>8.543307086614174</v>
      </c>
    </row>
    <row r="16" spans="1:16" s="23" customFormat="1" ht="12.75">
      <c r="A16" s="14" t="s">
        <v>5</v>
      </c>
      <c r="B16" s="14">
        <f>SUM(B14:B15)</f>
        <v>127</v>
      </c>
      <c r="C16" s="14">
        <v>90</v>
      </c>
      <c r="D16" s="14">
        <v>2254</v>
      </c>
      <c r="E16" s="81">
        <v>0.478</v>
      </c>
      <c r="F16" s="14">
        <v>971</v>
      </c>
      <c r="G16" s="81">
        <v>0.073</v>
      </c>
      <c r="H16" s="14">
        <v>171</v>
      </c>
      <c r="I16" s="81">
        <v>0.156</v>
      </c>
      <c r="J16" s="14">
        <v>316</v>
      </c>
      <c r="K16" s="81">
        <v>0.517</v>
      </c>
      <c r="L16" s="14">
        <v>1085</v>
      </c>
      <c r="M16" s="14">
        <f>SUM(M14:M15)</f>
        <v>0</v>
      </c>
      <c r="N16" s="14">
        <f>SUM(N14:N15)</f>
        <v>1085</v>
      </c>
      <c r="O16" s="82">
        <v>1</v>
      </c>
      <c r="P16" s="15">
        <v>8</v>
      </c>
    </row>
    <row r="17" spans="1:16" ht="14.25" customHeight="1">
      <c r="A17" s="4" t="s">
        <v>6</v>
      </c>
      <c r="B17" s="16">
        <v>8</v>
      </c>
      <c r="C17" s="16">
        <v>7</v>
      </c>
      <c r="D17" s="16">
        <v>95</v>
      </c>
      <c r="E17" s="11">
        <f t="shared" si="0"/>
        <v>0.8526315789473684</v>
      </c>
      <c r="F17" s="16">
        <v>81</v>
      </c>
      <c r="G17" s="11">
        <f t="shared" si="1"/>
        <v>0.15789473684210525</v>
      </c>
      <c r="H17" s="16">
        <v>15</v>
      </c>
      <c r="I17" s="11">
        <f t="shared" si="2"/>
        <v>0</v>
      </c>
      <c r="J17" s="16">
        <v>0</v>
      </c>
      <c r="K17" s="11">
        <f t="shared" si="3"/>
        <v>0.42105263157894735</v>
      </c>
      <c r="L17" s="16">
        <v>40</v>
      </c>
      <c r="M17" s="16">
        <v>0</v>
      </c>
      <c r="N17" s="4">
        <f>L17</f>
        <v>40</v>
      </c>
      <c r="O17" s="12">
        <f t="shared" si="4"/>
        <v>1</v>
      </c>
      <c r="P17" s="13">
        <f>L17/B17</f>
        <v>5</v>
      </c>
    </row>
    <row r="18" spans="1:16" ht="14.25" customHeight="1">
      <c r="A18" s="4" t="s">
        <v>7</v>
      </c>
      <c r="B18" s="16">
        <v>16</v>
      </c>
      <c r="C18" s="16">
        <v>14</v>
      </c>
      <c r="D18" s="16">
        <v>99</v>
      </c>
      <c r="E18" s="11">
        <f t="shared" si="0"/>
        <v>0.8282828282828283</v>
      </c>
      <c r="F18" s="16">
        <v>82</v>
      </c>
      <c r="G18" s="11">
        <f t="shared" si="1"/>
        <v>0.12121212121212122</v>
      </c>
      <c r="H18" s="16">
        <v>12</v>
      </c>
      <c r="I18" s="11">
        <f t="shared" si="2"/>
        <v>0</v>
      </c>
      <c r="J18" s="16">
        <v>0</v>
      </c>
      <c r="K18" s="11">
        <f t="shared" si="3"/>
        <v>0.7777777777777778</v>
      </c>
      <c r="L18" s="16">
        <v>77</v>
      </c>
      <c r="M18" s="16">
        <v>0</v>
      </c>
      <c r="N18" s="4">
        <f aca="true" t="shared" si="5" ref="N18:N27">L18</f>
        <v>77</v>
      </c>
      <c r="O18" s="12">
        <f t="shared" si="4"/>
        <v>1</v>
      </c>
      <c r="P18" s="13">
        <v>5</v>
      </c>
    </row>
    <row r="19" spans="1:16" ht="14.25" customHeight="1">
      <c r="A19" s="4" t="s">
        <v>8</v>
      </c>
      <c r="B19" s="16">
        <v>16</v>
      </c>
      <c r="C19" s="16">
        <v>15</v>
      </c>
      <c r="D19" s="16">
        <v>89</v>
      </c>
      <c r="E19" s="11">
        <f t="shared" si="0"/>
        <v>0</v>
      </c>
      <c r="F19" s="16">
        <v>0</v>
      </c>
      <c r="G19" s="11">
        <f t="shared" si="1"/>
        <v>0.0898876404494382</v>
      </c>
      <c r="H19" s="16">
        <v>8</v>
      </c>
      <c r="I19" s="11">
        <f t="shared" si="2"/>
        <v>0</v>
      </c>
      <c r="J19" s="16">
        <v>0</v>
      </c>
      <c r="K19" s="11">
        <f t="shared" si="3"/>
        <v>0.898876404494382</v>
      </c>
      <c r="L19" s="16">
        <v>80</v>
      </c>
      <c r="M19" s="16">
        <v>0</v>
      </c>
      <c r="N19" s="4">
        <f t="shared" si="5"/>
        <v>80</v>
      </c>
      <c r="O19" s="12">
        <f t="shared" si="4"/>
        <v>1</v>
      </c>
      <c r="P19" s="13">
        <f>L19/B19</f>
        <v>5</v>
      </c>
    </row>
    <row r="20" spans="1:16" ht="14.25" customHeight="1">
      <c r="A20" s="4" t="s">
        <v>9</v>
      </c>
      <c r="B20" s="16">
        <v>7</v>
      </c>
      <c r="C20" s="16">
        <v>6</v>
      </c>
      <c r="D20" s="16">
        <v>93</v>
      </c>
      <c r="E20" s="11">
        <f t="shared" si="0"/>
        <v>0</v>
      </c>
      <c r="F20" s="16">
        <v>0</v>
      </c>
      <c r="G20" s="11">
        <f t="shared" si="1"/>
        <v>0</v>
      </c>
      <c r="H20" s="16">
        <v>0</v>
      </c>
      <c r="I20" s="11">
        <f t="shared" si="2"/>
        <v>0</v>
      </c>
      <c r="J20" s="16">
        <v>0</v>
      </c>
      <c r="K20" s="11">
        <f t="shared" si="3"/>
        <v>0.45161290322580644</v>
      </c>
      <c r="L20" s="16">
        <v>42</v>
      </c>
      <c r="M20" s="16">
        <v>0</v>
      </c>
      <c r="N20" s="4">
        <f t="shared" si="5"/>
        <v>42</v>
      </c>
      <c r="O20" s="12">
        <f t="shared" si="4"/>
        <v>1</v>
      </c>
      <c r="P20" s="13">
        <v>5</v>
      </c>
    </row>
    <row r="21" spans="1:16" ht="14.25" customHeight="1">
      <c r="A21" s="4" t="s">
        <v>16</v>
      </c>
      <c r="B21" s="16">
        <v>16</v>
      </c>
      <c r="C21" s="16">
        <v>11</v>
      </c>
      <c r="D21" s="16">
        <v>136</v>
      </c>
      <c r="E21" s="11">
        <f t="shared" si="0"/>
        <v>0</v>
      </c>
      <c r="F21" s="16">
        <v>0</v>
      </c>
      <c r="G21" s="11">
        <f t="shared" si="1"/>
        <v>0</v>
      </c>
      <c r="H21" s="16">
        <v>0</v>
      </c>
      <c r="I21" s="11">
        <f t="shared" si="2"/>
        <v>0</v>
      </c>
      <c r="J21" s="16">
        <v>0</v>
      </c>
      <c r="K21" s="11">
        <f t="shared" si="3"/>
        <v>0.7941176470588235</v>
      </c>
      <c r="L21" s="16">
        <v>108</v>
      </c>
      <c r="M21" s="16">
        <v>0</v>
      </c>
      <c r="N21" s="4">
        <f t="shared" si="5"/>
        <v>108</v>
      </c>
      <c r="O21" s="12">
        <f t="shared" si="4"/>
        <v>1</v>
      </c>
      <c r="P21" s="13">
        <v>7</v>
      </c>
    </row>
    <row r="22" spans="1:16" ht="14.25" customHeight="1">
      <c r="A22" s="4" t="s">
        <v>10</v>
      </c>
      <c r="B22" s="16">
        <v>10</v>
      </c>
      <c r="C22" s="16">
        <v>6</v>
      </c>
      <c r="D22" s="16">
        <v>171</v>
      </c>
      <c r="E22" s="11">
        <f t="shared" si="0"/>
        <v>0</v>
      </c>
      <c r="F22" s="16">
        <v>0</v>
      </c>
      <c r="G22" s="11">
        <f t="shared" si="1"/>
        <v>0</v>
      </c>
      <c r="H22" s="16">
        <v>0</v>
      </c>
      <c r="I22" s="11">
        <f t="shared" si="2"/>
        <v>0</v>
      </c>
      <c r="J22" s="16">
        <v>0</v>
      </c>
      <c r="K22" s="11">
        <f t="shared" si="3"/>
        <v>0.4444444444444444</v>
      </c>
      <c r="L22" s="16">
        <v>76</v>
      </c>
      <c r="M22" s="16">
        <v>0</v>
      </c>
      <c r="N22" s="4">
        <f t="shared" si="5"/>
        <v>76</v>
      </c>
      <c r="O22" s="12">
        <f t="shared" si="4"/>
        <v>1</v>
      </c>
      <c r="P22" s="13">
        <v>7.8</v>
      </c>
    </row>
    <row r="23" spans="1:16" ht="14.25" customHeight="1">
      <c r="A23" s="4" t="s">
        <v>17</v>
      </c>
      <c r="B23" s="16">
        <v>16</v>
      </c>
      <c r="C23" s="16">
        <v>7</v>
      </c>
      <c r="D23" s="16">
        <v>415</v>
      </c>
      <c r="E23" s="11">
        <f t="shared" si="0"/>
        <v>0.5445783132530121</v>
      </c>
      <c r="F23" s="16">
        <v>226</v>
      </c>
      <c r="G23" s="11">
        <f t="shared" si="1"/>
        <v>0.024096385542168676</v>
      </c>
      <c r="H23" s="16">
        <v>10</v>
      </c>
      <c r="I23" s="11">
        <f t="shared" si="2"/>
        <v>0.30120481927710846</v>
      </c>
      <c r="J23" s="16">
        <v>125</v>
      </c>
      <c r="K23" s="11">
        <f t="shared" si="3"/>
        <v>0.46265060240963857</v>
      </c>
      <c r="L23" s="16">
        <v>192</v>
      </c>
      <c r="M23" s="16">
        <v>0</v>
      </c>
      <c r="N23" s="4">
        <f t="shared" si="5"/>
        <v>192</v>
      </c>
      <c r="O23" s="12">
        <f t="shared" si="4"/>
        <v>1</v>
      </c>
      <c r="P23" s="13">
        <f>L23/B23</f>
        <v>12</v>
      </c>
    </row>
    <row r="24" spans="1:16" ht="14.25" customHeight="1">
      <c r="A24" s="4" t="s">
        <v>11</v>
      </c>
      <c r="B24" s="16">
        <v>13</v>
      </c>
      <c r="C24" s="16">
        <v>12</v>
      </c>
      <c r="D24" s="16">
        <v>371</v>
      </c>
      <c r="E24" s="11">
        <f t="shared" si="0"/>
        <v>0.40970350404312667</v>
      </c>
      <c r="F24" s="16">
        <v>152</v>
      </c>
      <c r="G24" s="11">
        <f t="shared" si="1"/>
        <v>0.10242587601078167</v>
      </c>
      <c r="H24" s="16">
        <v>38</v>
      </c>
      <c r="I24" s="11">
        <f t="shared" si="2"/>
        <v>0.4582210242587601</v>
      </c>
      <c r="J24" s="16">
        <v>170</v>
      </c>
      <c r="K24" s="11">
        <f t="shared" si="3"/>
        <v>0.49056603773584906</v>
      </c>
      <c r="L24" s="16">
        <v>182</v>
      </c>
      <c r="M24" s="16">
        <v>0</v>
      </c>
      <c r="N24" s="4">
        <f t="shared" si="5"/>
        <v>182</v>
      </c>
      <c r="O24" s="12">
        <f t="shared" si="4"/>
        <v>1</v>
      </c>
      <c r="P24" s="13">
        <v>12</v>
      </c>
    </row>
    <row r="25" spans="1:16" ht="14.25" customHeight="1">
      <c r="A25" s="4" t="s">
        <v>12</v>
      </c>
      <c r="B25" s="16">
        <v>15</v>
      </c>
      <c r="C25" s="16">
        <v>9</v>
      </c>
      <c r="D25" s="16">
        <v>453</v>
      </c>
      <c r="E25" s="11">
        <f t="shared" si="0"/>
        <v>0.282560706401766</v>
      </c>
      <c r="F25" s="16">
        <v>128</v>
      </c>
      <c r="G25" s="11">
        <f t="shared" si="1"/>
        <v>0.09050772626931568</v>
      </c>
      <c r="H25" s="16">
        <v>41</v>
      </c>
      <c r="I25" s="11">
        <f t="shared" si="2"/>
        <v>0.01545253863134658</v>
      </c>
      <c r="J25" s="16">
        <v>7</v>
      </c>
      <c r="K25" s="11">
        <f t="shared" si="3"/>
        <v>0.41501103752759383</v>
      </c>
      <c r="L25" s="16">
        <v>188</v>
      </c>
      <c r="M25" s="16">
        <v>0</v>
      </c>
      <c r="N25" s="4">
        <f t="shared" si="5"/>
        <v>188</v>
      </c>
      <c r="O25" s="12">
        <f t="shared" si="4"/>
        <v>1</v>
      </c>
      <c r="P25" s="13">
        <v>11</v>
      </c>
    </row>
    <row r="26" spans="1:16" ht="14.25" customHeight="1">
      <c r="A26" s="4" t="s">
        <v>13</v>
      </c>
      <c r="B26" s="16">
        <v>4</v>
      </c>
      <c r="C26" s="16">
        <v>1</v>
      </c>
      <c r="D26" s="16">
        <v>165</v>
      </c>
      <c r="E26" s="11">
        <f t="shared" si="0"/>
        <v>0.9151515151515152</v>
      </c>
      <c r="F26" s="16">
        <v>151</v>
      </c>
      <c r="G26" s="11">
        <f t="shared" si="1"/>
        <v>0.12727272727272726</v>
      </c>
      <c r="H26" s="16">
        <v>21</v>
      </c>
      <c r="I26" s="11">
        <f t="shared" si="2"/>
        <v>0.04242424242424243</v>
      </c>
      <c r="J26" s="16">
        <v>7</v>
      </c>
      <c r="K26" s="11">
        <f t="shared" si="3"/>
        <v>0.24242424242424243</v>
      </c>
      <c r="L26" s="16">
        <v>40</v>
      </c>
      <c r="M26" s="16">
        <v>0</v>
      </c>
      <c r="N26" s="4">
        <f t="shared" si="5"/>
        <v>40</v>
      </c>
      <c r="O26" s="12">
        <f t="shared" si="4"/>
        <v>1</v>
      </c>
      <c r="P26" s="13">
        <f>L26/B26</f>
        <v>10</v>
      </c>
    </row>
    <row r="27" spans="1:16" ht="14.25" customHeight="1">
      <c r="A27" s="4" t="s">
        <v>14</v>
      </c>
      <c r="B27" s="16">
        <v>6</v>
      </c>
      <c r="C27" s="16">
        <v>2</v>
      </c>
      <c r="D27" s="16">
        <v>167</v>
      </c>
      <c r="E27" s="11">
        <f t="shared" si="0"/>
        <v>0.9041916167664671</v>
      </c>
      <c r="F27" s="16">
        <v>151</v>
      </c>
      <c r="G27" s="11">
        <f t="shared" si="1"/>
        <v>0.15568862275449102</v>
      </c>
      <c r="H27" s="16">
        <v>26</v>
      </c>
      <c r="I27" s="11">
        <f t="shared" si="2"/>
        <v>0.041916167664670656</v>
      </c>
      <c r="J27" s="16">
        <v>7</v>
      </c>
      <c r="K27" s="11">
        <f t="shared" si="3"/>
        <v>0.3592814371257485</v>
      </c>
      <c r="L27" s="16">
        <v>60</v>
      </c>
      <c r="M27" s="16">
        <v>0</v>
      </c>
      <c r="N27" s="4">
        <f t="shared" si="5"/>
        <v>60</v>
      </c>
      <c r="O27" s="12">
        <f t="shared" si="4"/>
        <v>1</v>
      </c>
      <c r="P27" s="13">
        <v>11</v>
      </c>
    </row>
    <row r="28" spans="1:16" ht="14.25" customHeight="1">
      <c r="A28" s="14" t="s">
        <v>5</v>
      </c>
      <c r="B28" s="17">
        <f>SUM(B17:B27)</f>
        <v>127</v>
      </c>
      <c r="C28" s="17">
        <f aca="true" t="shared" si="6" ref="C28:L28">SUM(C17:C27)</f>
        <v>90</v>
      </c>
      <c r="D28" s="17">
        <f t="shared" si="6"/>
        <v>2254</v>
      </c>
      <c r="E28" s="81">
        <v>0.478</v>
      </c>
      <c r="F28" s="17">
        <f t="shared" si="6"/>
        <v>971</v>
      </c>
      <c r="G28" s="81">
        <v>0.073</v>
      </c>
      <c r="H28" s="17">
        <f t="shared" si="6"/>
        <v>171</v>
      </c>
      <c r="I28" s="81">
        <v>0.156</v>
      </c>
      <c r="J28" s="17">
        <f t="shared" si="6"/>
        <v>316</v>
      </c>
      <c r="K28" s="81">
        <v>0.517</v>
      </c>
      <c r="L28" s="17">
        <f t="shared" si="6"/>
        <v>1085</v>
      </c>
      <c r="M28" s="17">
        <v>0</v>
      </c>
      <c r="N28" s="17">
        <f>SUM(N17:N27)</f>
        <v>1085</v>
      </c>
      <c r="O28" s="12">
        <f t="shared" si="4"/>
        <v>1</v>
      </c>
      <c r="P28" s="13">
        <v>8</v>
      </c>
    </row>
    <row r="29" spans="1:16" ht="47.25" customHeight="1">
      <c r="A29" s="4" t="s">
        <v>215</v>
      </c>
      <c r="B29" s="16">
        <v>0</v>
      </c>
      <c r="C29" s="16">
        <v>0</v>
      </c>
      <c r="D29" s="16">
        <v>0</v>
      </c>
      <c r="E29" s="11" t="e">
        <f t="shared" si="0"/>
        <v>#DIV/0!</v>
      </c>
      <c r="F29" s="16">
        <v>0</v>
      </c>
      <c r="G29" s="11" t="e">
        <f t="shared" si="1"/>
        <v>#DIV/0!</v>
      </c>
      <c r="H29" s="16">
        <v>0</v>
      </c>
      <c r="I29" s="11" t="e">
        <f t="shared" si="2"/>
        <v>#DIV/0!</v>
      </c>
      <c r="J29" s="16">
        <v>0</v>
      </c>
      <c r="K29" s="11" t="e">
        <f t="shared" si="3"/>
        <v>#DIV/0!</v>
      </c>
      <c r="L29" s="16">
        <v>0</v>
      </c>
      <c r="M29" s="16">
        <v>0</v>
      </c>
      <c r="N29" s="4">
        <v>0</v>
      </c>
      <c r="O29" s="12" t="e">
        <f t="shared" si="4"/>
        <v>#DIV/0!</v>
      </c>
      <c r="P29" s="13" t="e">
        <f>L29/B29</f>
        <v>#DIV/0!</v>
      </c>
    </row>
    <row r="30" spans="1:16" s="70" customFormat="1" ht="14.2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1:16" ht="14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12.75" customHeight="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26"/>
      <c r="N32" s="26"/>
      <c r="O32" s="27"/>
      <c r="P32" s="26"/>
    </row>
    <row r="33" spans="1:16" ht="12.75">
      <c r="A33" s="97" t="s">
        <v>205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26"/>
      <c r="N33" s="26"/>
      <c r="O33" s="27"/>
      <c r="P33" s="26"/>
    </row>
    <row r="34" spans="1:16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  <c r="N34" s="26"/>
      <c r="O34" s="27"/>
      <c r="P34" s="26"/>
    </row>
    <row r="35" spans="1:16" ht="12.75">
      <c r="A35" s="28"/>
      <c r="B35" s="25"/>
      <c r="C35" s="25"/>
      <c r="D35" s="25"/>
      <c r="E35" s="29"/>
      <c r="F35" s="25"/>
      <c r="G35" s="29"/>
      <c r="H35" s="25"/>
      <c r="I35" s="29"/>
      <c r="J35" s="25"/>
      <c r="K35" s="29"/>
      <c r="L35" s="25"/>
      <c r="M35" s="26"/>
      <c r="N35" s="26"/>
      <c r="O35" s="27"/>
      <c r="P35" s="26"/>
    </row>
    <row r="37" spans="1:16" s="70" customFormat="1" ht="12.75">
      <c r="A37" s="92"/>
      <c r="B37" s="92"/>
      <c r="C37" s="92"/>
      <c r="D37" s="92"/>
      <c r="E37" s="92"/>
      <c r="F37" s="92"/>
      <c r="G37" s="92"/>
      <c r="H37" s="92"/>
      <c r="I37" s="74"/>
      <c r="J37" s="73"/>
      <c r="K37" s="74"/>
      <c r="L37" s="73"/>
      <c r="M37" s="71"/>
      <c r="N37" s="71"/>
      <c r="O37" s="72"/>
      <c r="P37" s="71"/>
    </row>
    <row r="38" spans="1:16" s="70" customFormat="1" ht="20.25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</row>
    <row r="39" spans="1:16" s="70" customFormat="1" ht="29.25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</row>
    <row r="40" spans="1:16" s="70" customFormat="1" ht="18.75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1:16" s="70" customFormat="1" ht="12.75">
      <c r="A41" s="75"/>
      <c r="B41" s="75"/>
      <c r="C41" s="75"/>
      <c r="D41" s="75"/>
      <c r="E41" s="76"/>
      <c r="F41" s="75"/>
      <c r="G41" s="76"/>
      <c r="H41" s="75"/>
      <c r="I41" s="76"/>
      <c r="J41" s="75"/>
      <c r="K41" s="76"/>
      <c r="L41" s="75"/>
      <c r="M41" s="75"/>
      <c r="N41" s="75"/>
      <c r="O41" s="76"/>
      <c r="P41" s="75"/>
    </row>
  </sheetData>
  <sheetProtection/>
  <mergeCells count="24">
    <mergeCell ref="A33:L33"/>
    <mergeCell ref="A32:L32"/>
    <mergeCell ref="A9:P9"/>
    <mergeCell ref="A30:P30"/>
    <mergeCell ref="M11:M13"/>
    <mergeCell ref="N11:N13"/>
    <mergeCell ref="D12:D13"/>
    <mergeCell ref="E12:F12"/>
    <mergeCell ref="A3:G3"/>
    <mergeCell ref="A4:E4"/>
    <mergeCell ref="A5:E5"/>
    <mergeCell ref="A6:G6"/>
    <mergeCell ref="A7:F7"/>
    <mergeCell ref="K12:L12"/>
    <mergeCell ref="A40:P40"/>
    <mergeCell ref="A37:H37"/>
    <mergeCell ref="A38:P38"/>
    <mergeCell ref="A39:P39"/>
    <mergeCell ref="I12:J12"/>
    <mergeCell ref="A11:A13"/>
    <mergeCell ref="B11:C12"/>
    <mergeCell ref="D11:L11"/>
    <mergeCell ref="G12:H12"/>
    <mergeCell ref="O11:P12"/>
  </mergeCells>
  <printOptions/>
  <pageMargins left="0.1968503937007874" right="0.1968503937007874" top="0" bottom="0" header="0.5118110236220472" footer="0.5118110236220472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I24" sqref="I24"/>
    </sheetView>
  </sheetViews>
  <sheetFormatPr defaultColWidth="9.00390625" defaultRowHeight="12.75"/>
  <cols>
    <col min="1" max="1" width="3.75390625" style="56" customWidth="1"/>
    <col min="2" max="2" width="8.375" style="56" customWidth="1"/>
    <col min="3" max="3" width="8.125" style="56" customWidth="1"/>
    <col min="4" max="4" width="14.375" style="56" customWidth="1"/>
    <col min="5" max="5" width="8.25390625" style="56" customWidth="1"/>
    <col min="6" max="6" width="7.75390625" style="56" customWidth="1"/>
    <col min="7" max="7" width="8.75390625" style="56" customWidth="1"/>
    <col min="8" max="8" width="7.00390625" style="56" customWidth="1"/>
    <col min="9" max="9" width="8.00390625" style="56" customWidth="1"/>
    <col min="10" max="10" width="8.375" style="56" customWidth="1"/>
    <col min="11" max="11" width="7.75390625" style="56" customWidth="1"/>
    <col min="12" max="12" width="9.00390625" style="56" customWidth="1"/>
    <col min="13" max="13" width="8.00390625" style="56" customWidth="1"/>
    <col min="14" max="14" width="7.75390625" style="56" customWidth="1"/>
    <col min="15" max="15" width="7.875" style="56" customWidth="1"/>
    <col min="16" max="16" width="10.125" style="56" customWidth="1"/>
    <col min="17" max="16384" width="9.125" style="56" customWidth="1"/>
  </cols>
  <sheetData>
    <row r="1" spans="9:16" ht="12.75">
      <c r="I1" s="102" t="s">
        <v>161</v>
      </c>
      <c r="J1" s="102"/>
      <c r="K1" s="102"/>
      <c r="L1" s="102"/>
      <c r="M1" s="102"/>
      <c r="N1" s="102"/>
      <c r="O1" s="102"/>
      <c r="P1" s="102"/>
    </row>
    <row r="3" spans="1:16" s="1" customFormat="1" ht="12.75">
      <c r="A3" s="87" t="s">
        <v>185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s="1" customFormat="1" ht="12.75">
      <c r="A4" s="87" t="s">
        <v>186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s="1" customFormat="1" ht="12.75">
      <c r="A5" s="88" t="s">
        <v>206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s="1" customFormat="1" ht="12.75">
      <c r="A6" s="88" t="s">
        <v>196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s="1" customFormat="1" ht="12.75">
      <c r="A7" s="88" t="s">
        <v>188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</row>
    <row r="8" spans="1:16" s="1" customFormat="1" ht="12.7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ht="12.75">
      <c r="A9" s="111" t="s">
        <v>49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</row>
    <row r="10" spans="1:16" ht="12.75">
      <c r="A10" s="111" t="s">
        <v>211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</row>
    <row r="11" spans="1:16" s="61" customFormat="1" ht="12.75">
      <c r="A11" s="104" t="s">
        <v>50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25"/>
      <c r="P11" s="25"/>
    </row>
    <row r="12" spans="1:16" s="61" customFormat="1" ht="12.75">
      <c r="A12" s="103" t="s">
        <v>51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25"/>
      <c r="P12" s="25"/>
    </row>
    <row r="13" spans="1:16" s="61" customFormat="1" ht="12.75">
      <c r="A13" s="103" t="s">
        <v>52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25"/>
      <c r="P13" s="25"/>
    </row>
    <row r="14" spans="1:16" s="61" customFormat="1" ht="12.75">
      <c r="A14" s="103" t="s">
        <v>53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25"/>
      <c r="P14" s="25"/>
    </row>
    <row r="15" spans="1:16" s="61" customFormat="1" ht="12.75">
      <c r="A15" s="103" t="s">
        <v>54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25"/>
      <c r="P15" s="25"/>
    </row>
    <row r="16" spans="1:16" s="61" customFormat="1" ht="12.75">
      <c r="A16" s="103" t="s">
        <v>55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25"/>
      <c r="P16" s="25"/>
    </row>
    <row r="17" spans="1:16" s="61" customFormat="1" ht="12.75">
      <c r="A17" s="103" t="s">
        <v>56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25"/>
      <c r="P17" s="25"/>
    </row>
    <row r="18" spans="1:14" s="61" customFormat="1" ht="12.75">
      <c r="A18" s="103" t="s">
        <v>57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  <row r="19" ht="12.75">
      <c r="A19" s="57"/>
    </row>
    <row r="20" spans="1:16" s="63" customFormat="1" ht="38.25" customHeight="1">
      <c r="A20" s="109" t="s">
        <v>58</v>
      </c>
      <c r="B20" s="109" t="s">
        <v>59</v>
      </c>
      <c r="C20" s="109" t="s">
        <v>60</v>
      </c>
      <c r="D20" s="109" t="s">
        <v>61</v>
      </c>
      <c r="E20" s="109" t="s">
        <v>62</v>
      </c>
      <c r="F20" s="109" t="s">
        <v>63</v>
      </c>
      <c r="G20" s="109" t="s">
        <v>64</v>
      </c>
      <c r="H20" s="109" t="s">
        <v>65</v>
      </c>
      <c r="I20" s="108" t="s">
        <v>66</v>
      </c>
      <c r="J20" s="108"/>
      <c r="K20" s="108" t="s">
        <v>67</v>
      </c>
      <c r="L20" s="108"/>
      <c r="M20" s="108" t="s">
        <v>68</v>
      </c>
      <c r="N20" s="108"/>
      <c r="O20" s="108" t="s">
        <v>69</v>
      </c>
      <c r="P20" s="108"/>
    </row>
    <row r="21" spans="1:16" s="64" customFormat="1" ht="57.75" customHeight="1">
      <c r="A21" s="110"/>
      <c r="B21" s="110"/>
      <c r="C21" s="110"/>
      <c r="D21" s="110"/>
      <c r="E21" s="110"/>
      <c r="F21" s="110"/>
      <c r="G21" s="110"/>
      <c r="H21" s="110"/>
      <c r="I21" s="62" t="s">
        <v>70</v>
      </c>
      <c r="J21" s="62" t="s">
        <v>71</v>
      </c>
      <c r="K21" s="62" t="s">
        <v>70</v>
      </c>
      <c r="L21" s="62" t="s">
        <v>89</v>
      </c>
      <c r="M21" s="62" t="s">
        <v>70</v>
      </c>
      <c r="N21" s="62" t="s">
        <v>89</v>
      </c>
      <c r="O21" s="62" t="s">
        <v>70</v>
      </c>
      <c r="P21" s="62" t="s">
        <v>89</v>
      </c>
    </row>
    <row r="22" spans="1:16" s="59" customFormat="1" ht="12.75">
      <c r="A22" s="58" t="s">
        <v>72</v>
      </c>
      <c r="B22" s="58" t="s">
        <v>73</v>
      </c>
      <c r="C22" s="58" t="s">
        <v>74</v>
      </c>
      <c r="D22" s="58" t="s">
        <v>75</v>
      </c>
      <c r="E22" s="58" t="s">
        <v>76</v>
      </c>
      <c r="F22" s="58" t="s">
        <v>77</v>
      </c>
      <c r="G22" s="14" t="s">
        <v>78</v>
      </c>
      <c r="H22" s="14" t="s">
        <v>79</v>
      </c>
      <c r="I22" s="14" t="s">
        <v>80</v>
      </c>
      <c r="J22" s="14" t="s">
        <v>81</v>
      </c>
      <c r="K22" s="14" t="s">
        <v>82</v>
      </c>
      <c r="L22" s="14" t="s">
        <v>83</v>
      </c>
      <c r="M22" s="14" t="s">
        <v>84</v>
      </c>
      <c r="N22" s="14" t="s">
        <v>85</v>
      </c>
      <c r="O22" s="14" t="s">
        <v>86</v>
      </c>
      <c r="P22" s="14" t="s">
        <v>87</v>
      </c>
    </row>
    <row r="23" spans="1:16" s="26" customFormat="1" ht="25.5">
      <c r="A23" s="7">
        <v>1</v>
      </c>
      <c r="B23" s="7">
        <v>2017</v>
      </c>
      <c r="C23" s="7">
        <v>8</v>
      </c>
      <c r="D23" s="7" t="s">
        <v>162</v>
      </c>
      <c r="E23" s="7"/>
      <c r="F23" s="7"/>
      <c r="G23" s="7">
        <v>2017</v>
      </c>
      <c r="H23" s="7">
        <v>8</v>
      </c>
      <c r="I23" s="7">
        <v>93094.75</v>
      </c>
      <c r="J23" s="7">
        <v>257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</row>
    <row r="24" spans="1:16" s="26" customFormat="1" ht="12.75">
      <c r="A24" s="105" t="s">
        <v>88</v>
      </c>
      <c r="B24" s="106"/>
      <c r="C24" s="106"/>
      <c r="D24" s="106"/>
      <c r="E24" s="106"/>
      <c r="F24" s="106"/>
      <c r="G24" s="106"/>
      <c r="H24" s="107"/>
      <c r="I24" s="33">
        <v>93094.8</v>
      </c>
      <c r="J24" s="33">
        <f aca="true" t="shared" si="0" ref="J24:P24">SUM(J23:J23)</f>
        <v>257</v>
      </c>
      <c r="K24" s="33">
        <f t="shared" si="0"/>
        <v>0</v>
      </c>
      <c r="L24" s="33">
        <f t="shared" si="0"/>
        <v>0</v>
      </c>
      <c r="M24" s="33">
        <f t="shared" si="0"/>
        <v>0</v>
      </c>
      <c r="N24" s="33">
        <f t="shared" si="0"/>
        <v>0</v>
      </c>
      <c r="O24" s="33">
        <f t="shared" si="0"/>
        <v>0</v>
      </c>
      <c r="P24" s="33">
        <f t="shared" si="0"/>
        <v>0</v>
      </c>
    </row>
    <row r="25" spans="1:16" s="26" customFormat="1" ht="12.7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s="26" customFormat="1" ht="12.75">
      <c r="A26" s="101" t="s">
        <v>199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56"/>
      <c r="M26" s="56"/>
      <c r="N26" s="56"/>
      <c r="O26" s="56"/>
      <c r="P26" s="56"/>
    </row>
    <row r="27" spans="1:16" s="26" customFormat="1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s="30" customFormat="1" ht="12.7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30" ht="15.75" customHeight="1"/>
  </sheetData>
  <sheetProtection/>
  <mergeCells count="30">
    <mergeCell ref="O20:P20"/>
    <mergeCell ref="A9:P9"/>
    <mergeCell ref="A10:P10"/>
    <mergeCell ref="A20:A21"/>
    <mergeCell ref="B20:B21"/>
    <mergeCell ref="C20:C21"/>
    <mergeCell ref="D20:D21"/>
    <mergeCell ref="E20:E21"/>
    <mergeCell ref="F20:F21"/>
    <mergeCell ref="G20:G21"/>
    <mergeCell ref="A18:N18"/>
    <mergeCell ref="A11:N11"/>
    <mergeCell ref="A12:N12"/>
    <mergeCell ref="A13:N13"/>
    <mergeCell ref="A14:N14"/>
    <mergeCell ref="A24:H24"/>
    <mergeCell ref="I20:J20"/>
    <mergeCell ref="K20:L20"/>
    <mergeCell ref="M20:N20"/>
    <mergeCell ref="H20:H21"/>
    <mergeCell ref="A6:P6"/>
    <mergeCell ref="A7:P7"/>
    <mergeCell ref="A26:K26"/>
    <mergeCell ref="I1:P1"/>
    <mergeCell ref="A3:P3"/>
    <mergeCell ref="A4:P4"/>
    <mergeCell ref="A5:P5"/>
    <mergeCell ref="A15:N15"/>
    <mergeCell ref="A16:N16"/>
    <mergeCell ref="A17:N1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0" sqref="A10:F10"/>
    </sheetView>
  </sheetViews>
  <sheetFormatPr defaultColWidth="9.00390625" defaultRowHeight="12.75"/>
  <cols>
    <col min="1" max="1" width="9.25390625" style="41" customWidth="1"/>
    <col min="2" max="2" width="14.875" style="41" customWidth="1"/>
    <col min="3" max="3" width="18.25390625" style="41" customWidth="1"/>
    <col min="4" max="4" width="13.875" style="41" customWidth="1"/>
    <col min="5" max="5" width="18.00390625" style="41" customWidth="1"/>
    <col min="6" max="6" width="14.75390625" style="41" customWidth="1"/>
    <col min="7" max="16384" width="9.125" style="41" customWidth="1"/>
  </cols>
  <sheetData>
    <row r="1" spans="1:13" s="56" customFormat="1" ht="12.75" customHeight="1">
      <c r="A1" s="102" t="s">
        <v>163</v>
      </c>
      <c r="B1" s="102"/>
      <c r="C1" s="102"/>
      <c r="D1" s="102"/>
      <c r="E1" s="102"/>
      <c r="F1" s="102"/>
      <c r="G1" s="60"/>
      <c r="H1" s="60"/>
      <c r="I1" s="60"/>
      <c r="J1" s="60"/>
      <c r="K1" s="60"/>
      <c r="L1" s="60"/>
      <c r="M1" s="60"/>
    </row>
    <row r="2" s="56" customFormat="1" ht="12.75"/>
    <row r="3" spans="1:16" s="1" customFormat="1" ht="12.75">
      <c r="A3" s="87" t="s">
        <v>185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s="1" customFormat="1" ht="12.75">
      <c r="A4" s="87" t="s">
        <v>200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s="1" customFormat="1" ht="12.75">
      <c r="A5" s="88" t="s">
        <v>206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s="1" customFormat="1" ht="12.75">
      <c r="A6" s="88" t="s">
        <v>196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s="1" customFormat="1" ht="12.75">
      <c r="A7" s="88" t="s">
        <v>201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</row>
    <row r="8" spans="1:5" ht="12.75" customHeight="1">
      <c r="A8" s="112" t="s">
        <v>103</v>
      </c>
      <c r="B8" s="112"/>
      <c r="C8" s="111"/>
      <c r="D8" s="111"/>
      <c r="E8" s="111"/>
    </row>
    <row r="9" spans="3:5" ht="12.75" customHeight="1">
      <c r="C9" s="30"/>
      <c r="D9" s="30"/>
      <c r="E9" s="30"/>
    </row>
    <row r="10" spans="1:6" ht="12.75" customHeight="1">
      <c r="A10" s="111" t="s">
        <v>210</v>
      </c>
      <c r="B10" s="111"/>
      <c r="C10" s="111"/>
      <c r="D10" s="111"/>
      <c r="E10" s="111"/>
      <c r="F10" s="111"/>
    </row>
    <row r="12" spans="1:6" s="26" customFormat="1" ht="56.25" customHeight="1">
      <c r="A12" s="113" t="s">
        <v>47</v>
      </c>
      <c r="B12" s="115" t="s">
        <v>104</v>
      </c>
      <c r="C12" s="116"/>
      <c r="D12" s="115" t="s">
        <v>105</v>
      </c>
      <c r="E12" s="116"/>
      <c r="F12" s="113" t="s">
        <v>106</v>
      </c>
    </row>
    <row r="13" spans="1:6" s="26" customFormat="1" ht="13.5" customHeight="1">
      <c r="A13" s="114"/>
      <c r="B13" s="7" t="s">
        <v>107</v>
      </c>
      <c r="C13" s="7" t="s">
        <v>108</v>
      </c>
      <c r="D13" s="7" t="s">
        <v>107</v>
      </c>
      <c r="E13" s="7" t="s">
        <v>108</v>
      </c>
      <c r="F13" s="114"/>
    </row>
    <row r="14" spans="1:6" ht="12.75">
      <c r="A14" s="7" t="s">
        <v>109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6" ht="12.75">
      <c r="A15" s="7" t="s">
        <v>110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</row>
    <row r="16" spans="1:6" ht="12.75">
      <c r="A16" s="7" t="s">
        <v>111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</row>
    <row r="17" spans="1:6" ht="12.75">
      <c r="A17" s="7" t="s">
        <v>112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</row>
    <row r="18" spans="1:6" ht="12.75">
      <c r="A18" s="7" t="s">
        <v>113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</row>
    <row r="19" spans="1:6" ht="12.75">
      <c r="A19" s="7" t="s">
        <v>114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</row>
    <row r="20" spans="1:6" ht="12.75">
      <c r="A20" s="7" t="s">
        <v>115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</row>
    <row r="21" spans="1:6" ht="12.75">
      <c r="A21" s="7" t="s">
        <v>116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</row>
    <row r="22" spans="1:6" ht="12.75">
      <c r="A22" s="7" t="s">
        <v>117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</row>
    <row r="23" spans="1:6" ht="12.75">
      <c r="A23" s="7" t="s">
        <v>118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6" ht="12.75">
      <c r="A24" s="7" t="s">
        <v>119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</row>
    <row r="25" spans="1:6" ht="12.75">
      <c r="A25" s="33" t="s">
        <v>88</v>
      </c>
      <c r="B25" s="33">
        <f>SUM(B14:B24)</f>
        <v>0</v>
      </c>
      <c r="C25" s="33">
        <f>SUM(C14:C24)</f>
        <v>0</v>
      </c>
      <c r="D25" s="33">
        <f>SUM(D14:D24)</f>
        <v>0</v>
      </c>
      <c r="E25" s="33">
        <f>SUM(E14:E24)</f>
        <v>0</v>
      </c>
      <c r="F25" s="33">
        <f>SUM(F14:F24)</f>
        <v>0</v>
      </c>
    </row>
    <row r="27" spans="1:5" ht="12.75">
      <c r="A27" s="83" t="s">
        <v>202</v>
      </c>
      <c r="B27" s="83"/>
      <c r="C27" s="83"/>
      <c r="D27" s="83"/>
      <c r="E27" s="83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</sheetData>
  <sheetProtection/>
  <mergeCells count="14">
    <mergeCell ref="A27:E27"/>
    <mergeCell ref="A8:B8"/>
    <mergeCell ref="C8:E8"/>
    <mergeCell ref="A10:F10"/>
    <mergeCell ref="A12:A13"/>
    <mergeCell ref="B12:C12"/>
    <mergeCell ref="D12:E12"/>
    <mergeCell ref="F12:F13"/>
    <mergeCell ref="A6:P6"/>
    <mergeCell ref="A7:P7"/>
    <mergeCell ref="A1:F1"/>
    <mergeCell ref="A3:P3"/>
    <mergeCell ref="A4:P4"/>
    <mergeCell ref="A5:P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PageLayoutView="0" workbookViewId="0" topLeftCell="A1">
      <selection activeCell="J23" sqref="J23"/>
    </sheetView>
  </sheetViews>
  <sheetFormatPr defaultColWidth="9.00390625" defaultRowHeight="12.75"/>
  <cols>
    <col min="1" max="1" width="3.75390625" style="2" customWidth="1"/>
    <col min="2" max="2" width="12.25390625" style="1" customWidth="1"/>
    <col min="3" max="3" width="14.00390625" style="1" customWidth="1"/>
    <col min="4" max="4" width="10.00390625" style="1" customWidth="1"/>
    <col min="5" max="5" width="5.25390625" style="1" customWidth="1"/>
    <col min="6" max="6" width="5.75390625" style="1" customWidth="1"/>
    <col min="7" max="7" width="7.125" style="1" customWidth="1"/>
    <col min="8" max="8" width="13.00390625" style="1" customWidth="1"/>
    <col min="9" max="9" width="6.875" style="1" customWidth="1"/>
    <col min="10" max="10" width="7.25390625" style="1" customWidth="1"/>
    <col min="11" max="15" width="9.125" style="1" customWidth="1"/>
    <col min="16" max="17" width="5.875" style="1" customWidth="1"/>
    <col min="18" max="18" width="6.125" style="1" customWidth="1"/>
    <col min="19" max="16384" width="9.125" style="1" customWidth="1"/>
  </cols>
  <sheetData>
    <row r="1" spans="1:18" ht="12.75">
      <c r="A1" s="1"/>
      <c r="R1" s="52" t="s">
        <v>164</v>
      </c>
    </row>
    <row r="2" spans="1:3" ht="12.75">
      <c r="A2" s="1"/>
      <c r="C2" s="52"/>
    </row>
    <row r="3" spans="1:8" ht="12.75">
      <c r="A3" s="87" t="s">
        <v>185</v>
      </c>
      <c r="B3" s="87"/>
      <c r="C3" s="87"/>
      <c r="D3" s="87"/>
      <c r="E3" s="87"/>
      <c r="F3" s="87"/>
      <c r="G3" s="87"/>
      <c r="H3" s="87"/>
    </row>
    <row r="4" spans="1:8" ht="12.75">
      <c r="A4" s="87" t="s">
        <v>186</v>
      </c>
      <c r="B4" s="87"/>
      <c r="C4" s="87"/>
      <c r="D4" s="87"/>
      <c r="E4" s="87"/>
      <c r="F4" s="87"/>
      <c r="G4" s="87"/>
      <c r="H4" s="87"/>
    </row>
    <row r="5" spans="1:8" ht="12.75">
      <c r="A5" s="88" t="s">
        <v>208</v>
      </c>
      <c r="B5" s="88"/>
      <c r="C5" s="88"/>
      <c r="D5" s="88"/>
      <c r="E5" s="88"/>
      <c r="F5" s="88"/>
      <c r="G5" s="88"/>
      <c r="H5" s="88"/>
    </row>
    <row r="6" spans="1:8" ht="12.75">
      <c r="A6" s="88" t="s">
        <v>196</v>
      </c>
      <c r="B6" s="88"/>
      <c r="C6" s="88"/>
      <c r="D6" s="88"/>
      <c r="E6" s="88"/>
      <c r="F6" s="88"/>
      <c r="G6" s="88"/>
      <c r="H6" s="88"/>
    </row>
    <row r="7" spans="1:8" ht="12.75">
      <c r="A7" s="83" t="s">
        <v>188</v>
      </c>
      <c r="B7" s="83"/>
      <c r="C7" s="83"/>
      <c r="D7" s="83"/>
      <c r="E7" s="83"/>
      <c r="F7" s="83"/>
      <c r="G7" s="83"/>
      <c r="H7" s="83"/>
    </row>
    <row r="8" spans="1:2" ht="15.75" customHeight="1">
      <c r="A8" s="31"/>
      <c r="B8" s="31"/>
    </row>
    <row r="9" spans="1:18" s="42" customFormat="1" ht="12.75">
      <c r="A9" s="111" t="s">
        <v>120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</row>
    <row r="10" spans="1:18" s="42" customFormat="1" ht="12.75">
      <c r="A10" s="43"/>
      <c r="C10" s="44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s="42" customFormat="1" ht="12.75">
      <c r="A11" s="31" t="s">
        <v>121</v>
      </c>
      <c r="B11" s="46"/>
      <c r="C11" s="45"/>
      <c r="D11" s="44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s="42" customFormat="1" ht="12.75">
      <c r="A12" s="45" t="s">
        <v>122</v>
      </c>
      <c r="B12" s="46"/>
      <c r="C12" s="45"/>
      <c r="D12" s="44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s="42" customFormat="1" ht="12.75">
      <c r="A13" s="45" t="s">
        <v>123</v>
      </c>
      <c r="B13" s="46"/>
      <c r="C13" s="45"/>
      <c r="D13" s="44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18" s="42" customFormat="1" ht="12.75">
      <c r="A14" s="45" t="s">
        <v>124</v>
      </c>
      <c r="B14" s="46"/>
      <c r="C14" s="45"/>
      <c r="D14" s="44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s="42" customFormat="1" ht="12.75">
      <c r="A15" s="45" t="s">
        <v>125</v>
      </c>
      <c r="B15" s="46"/>
      <c r="C15" s="45"/>
      <c r="D15" s="44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8" s="42" customFormat="1" ht="12.75">
      <c r="A16" s="45" t="s">
        <v>126</v>
      </c>
      <c r="B16" s="46"/>
      <c r="C16" s="45"/>
      <c r="D16" s="44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 spans="1:18" s="42" customFormat="1" ht="12.75">
      <c r="A17" s="45" t="s">
        <v>127</v>
      </c>
      <c r="B17" s="46"/>
      <c r="C17" s="45"/>
      <c r="D17" s="44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3" ht="12.75">
      <c r="A18" s="45" t="s">
        <v>128</v>
      </c>
      <c r="B18" s="47"/>
      <c r="C18" s="47"/>
    </row>
    <row r="19" ht="12.75">
      <c r="A19" s="31"/>
    </row>
    <row r="20" spans="1:18" ht="12.75" customHeight="1">
      <c r="A20" s="113" t="s">
        <v>58</v>
      </c>
      <c r="B20" s="113" t="s">
        <v>121</v>
      </c>
      <c r="C20" s="113" t="s">
        <v>129</v>
      </c>
      <c r="D20" s="113" t="s">
        <v>130</v>
      </c>
      <c r="E20" s="115" t="s">
        <v>47</v>
      </c>
      <c r="F20" s="116"/>
      <c r="G20" s="113" t="s">
        <v>48</v>
      </c>
      <c r="H20" s="113" t="s">
        <v>131</v>
      </c>
      <c r="I20" s="113" t="s">
        <v>46</v>
      </c>
      <c r="J20" s="113" t="s">
        <v>132</v>
      </c>
      <c r="K20" s="115" t="s">
        <v>133</v>
      </c>
      <c r="L20" s="117"/>
      <c r="M20" s="117"/>
      <c r="N20" s="117"/>
      <c r="O20" s="117"/>
      <c r="P20" s="117"/>
      <c r="Q20" s="116"/>
      <c r="R20" s="118" t="s">
        <v>134</v>
      </c>
    </row>
    <row r="21" spans="1:18" ht="175.5" customHeight="1">
      <c r="A21" s="114"/>
      <c r="B21" s="114"/>
      <c r="C21" s="114"/>
      <c r="D21" s="114"/>
      <c r="E21" s="7" t="s">
        <v>135</v>
      </c>
      <c r="F21" s="7" t="s">
        <v>136</v>
      </c>
      <c r="G21" s="114"/>
      <c r="H21" s="114"/>
      <c r="I21" s="114"/>
      <c r="J21" s="114"/>
      <c r="K21" s="8" t="s">
        <v>137</v>
      </c>
      <c r="L21" s="8" t="s">
        <v>138</v>
      </c>
      <c r="M21" s="8" t="s">
        <v>139</v>
      </c>
      <c r="N21" s="8" t="s">
        <v>140</v>
      </c>
      <c r="O21" s="8" t="s">
        <v>141</v>
      </c>
      <c r="P21" s="8" t="s">
        <v>142</v>
      </c>
      <c r="Q21" s="8" t="s">
        <v>143</v>
      </c>
      <c r="R21" s="119"/>
    </row>
    <row r="22" spans="1:18" s="30" customFormat="1" ht="19.5" customHeight="1">
      <c r="A22" s="33" t="s">
        <v>72</v>
      </c>
      <c r="B22" s="48" t="s">
        <v>73</v>
      </c>
      <c r="C22" s="48" t="s">
        <v>74</v>
      </c>
      <c r="D22" s="48" t="s">
        <v>75</v>
      </c>
      <c r="E22" s="48" t="s">
        <v>76</v>
      </c>
      <c r="F22" s="48" t="s">
        <v>77</v>
      </c>
      <c r="G22" s="33" t="s">
        <v>78</v>
      </c>
      <c r="H22" s="48" t="s">
        <v>79</v>
      </c>
      <c r="I22" s="48" t="s">
        <v>80</v>
      </c>
      <c r="J22" s="48" t="s">
        <v>81</v>
      </c>
      <c r="K22" s="48" t="s">
        <v>82</v>
      </c>
      <c r="L22" s="48" t="s">
        <v>83</v>
      </c>
      <c r="M22" s="48" t="s">
        <v>84</v>
      </c>
      <c r="N22" s="48" t="s">
        <v>85</v>
      </c>
      <c r="O22" s="48" t="s">
        <v>86</v>
      </c>
      <c r="P22" s="48" t="s">
        <v>87</v>
      </c>
      <c r="Q22" s="33" t="s">
        <v>144</v>
      </c>
      <c r="R22" s="49" t="s">
        <v>145</v>
      </c>
    </row>
    <row r="23" spans="1:18" s="41" customFormat="1" ht="12.75">
      <c r="A23" s="7">
        <v>1</v>
      </c>
      <c r="B23" s="65">
        <v>0</v>
      </c>
      <c r="C23" s="66">
        <v>0</v>
      </c>
      <c r="D23" s="66">
        <v>0</v>
      </c>
      <c r="E23" s="66">
        <v>0</v>
      </c>
      <c r="F23" s="66">
        <v>0</v>
      </c>
      <c r="G23" s="65">
        <v>0</v>
      </c>
      <c r="H23" s="66">
        <v>0</v>
      </c>
      <c r="I23" s="66">
        <v>0</v>
      </c>
      <c r="J23" s="66">
        <v>2017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5">
        <v>0</v>
      </c>
      <c r="R23" s="67">
        <v>0</v>
      </c>
    </row>
    <row r="24" spans="1:18" s="41" customFormat="1" ht="12.75">
      <c r="A24" s="105" t="s">
        <v>88</v>
      </c>
      <c r="B24" s="106"/>
      <c r="C24" s="106"/>
      <c r="D24" s="106"/>
      <c r="E24" s="106"/>
      <c r="F24" s="106"/>
      <c r="G24" s="106"/>
      <c r="H24" s="106"/>
      <c r="I24" s="106"/>
      <c r="J24" s="107"/>
      <c r="K24" s="33">
        <f aca="true" t="shared" si="0" ref="K24:R24">SUM(K23:K23)</f>
        <v>0</v>
      </c>
      <c r="L24" s="33">
        <f t="shared" si="0"/>
        <v>0</v>
      </c>
      <c r="M24" s="33">
        <f t="shared" si="0"/>
        <v>0</v>
      </c>
      <c r="N24" s="33">
        <f t="shared" si="0"/>
        <v>0</v>
      </c>
      <c r="O24" s="33">
        <f t="shared" si="0"/>
        <v>0</v>
      </c>
      <c r="P24" s="33">
        <f t="shared" si="0"/>
        <v>0</v>
      </c>
      <c r="Q24" s="33">
        <f t="shared" si="0"/>
        <v>0</v>
      </c>
      <c r="R24" s="33">
        <f t="shared" si="0"/>
        <v>0</v>
      </c>
    </row>
    <row r="25" spans="1:18" s="41" customFormat="1" ht="12.7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s="41" customFormat="1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s="41" customFormat="1" ht="12.75">
      <c r="A27" s="83" t="s">
        <v>203</v>
      </c>
      <c r="B27" s="83"/>
      <c r="C27" s="83"/>
      <c r="D27" s="83"/>
      <c r="E27" s="83"/>
      <c r="F27" s="83"/>
      <c r="G27" s="83"/>
      <c r="H27" s="83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41" customFormat="1" ht="12.7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41" customFormat="1" ht="12.7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s="41" customFormat="1" ht="12.7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s="41" customFormat="1" ht="12.7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s="41" customFormat="1" ht="12.7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s="43" customFormat="1" ht="15" customHeight="1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sheetProtection/>
  <mergeCells count="19">
    <mergeCell ref="A27:H27"/>
    <mergeCell ref="K20:Q20"/>
    <mergeCell ref="R20:R21"/>
    <mergeCell ref="A24:J24"/>
    <mergeCell ref="A9:R9"/>
    <mergeCell ref="A20:A21"/>
    <mergeCell ref="B20:B21"/>
    <mergeCell ref="J20:J21"/>
    <mergeCell ref="I20:I21"/>
    <mergeCell ref="A5:H5"/>
    <mergeCell ref="A3:H3"/>
    <mergeCell ref="A4:H4"/>
    <mergeCell ref="C20:C21"/>
    <mergeCell ref="D20:D21"/>
    <mergeCell ref="E20:F20"/>
    <mergeCell ref="G20:G21"/>
    <mergeCell ref="H20:H21"/>
    <mergeCell ref="A6:H6"/>
    <mergeCell ref="A7:H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</dc:creator>
  <cp:keywords/>
  <dc:description/>
  <cp:lastModifiedBy>Долгинины</cp:lastModifiedBy>
  <cp:lastPrinted>2016-09-14T07:07:10Z</cp:lastPrinted>
  <dcterms:created xsi:type="dcterms:W3CDTF">2005-01-14T11:13:20Z</dcterms:created>
  <dcterms:modified xsi:type="dcterms:W3CDTF">2017-10-25T12:00:20Z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